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02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<sst xmlns="http://schemas.openxmlformats.org/spreadsheetml/2006/main" count="113" uniqueCount="111">
  <si>
    <t>Départements</t>
  </si>
  <si>
    <t>Adhérents</t>
  </si>
  <si>
    <t>Cotisants</t>
  </si>
  <si>
    <t>Votants</t>
  </si>
  <si>
    <t>% votants</t>
  </si>
  <si>
    <t>Blan/nuls</t>
  </si>
  <si>
    <t>Exprimés</t>
  </si>
  <si>
    <t>Commune</t>
  </si>
  <si>
    <t>%</t>
  </si>
  <si>
    <t>AIN</t>
  </si>
  <si>
    <t>AISNE</t>
  </si>
  <si>
    <t>ALLIER</t>
  </si>
  <si>
    <t>ALPES HTES PROVENCE</t>
  </si>
  <si>
    <t>HAUTES ALPES</t>
  </si>
  <si>
    <t>ALPES MARITIMES</t>
  </si>
  <si>
    <t>ARDECHE</t>
  </si>
  <si>
    <t>ARDENNES</t>
  </si>
  <si>
    <t>ARIEGE</t>
  </si>
  <si>
    <t>AUBE</t>
  </si>
  <si>
    <t>AUDE</t>
  </si>
  <si>
    <t>AVEYRON</t>
  </si>
  <si>
    <t>BOUCHES DU RHONE</t>
  </si>
  <si>
    <t>CALVADOS</t>
  </si>
  <si>
    <t>CANTAL</t>
  </si>
  <si>
    <t>CHARENTE</t>
  </si>
  <si>
    <t>CHARENTE MARITIME</t>
  </si>
  <si>
    <t>CHER</t>
  </si>
  <si>
    <t>CORREZE</t>
  </si>
  <si>
    <t>HAUTE CORSE</t>
  </si>
  <si>
    <t>CORSE DU SUD</t>
  </si>
  <si>
    <t>COTE D’OR</t>
  </si>
  <si>
    <t>COTE D’ARMOR</t>
  </si>
  <si>
    <t>CREUSE</t>
  </si>
  <si>
    <t>DORDOGNE</t>
  </si>
  <si>
    <t>DOUBS</t>
  </si>
  <si>
    <t>DROME</t>
  </si>
  <si>
    <t>EURE</t>
  </si>
  <si>
    <t>EURE ET LOIR</t>
  </si>
  <si>
    <t>FINISTERE</t>
  </si>
  <si>
    <t>GARD</t>
  </si>
  <si>
    <t>HAUTE GARONNE</t>
  </si>
  <si>
    <t>GERS</t>
  </si>
  <si>
    <t>GIRONDE</t>
  </si>
  <si>
    <t>HERAULT</t>
  </si>
  <si>
    <t>ILLE ET VILAINE</t>
  </si>
  <si>
    <t>INDRE</t>
  </si>
  <si>
    <t>INDRE ET LOIRE</t>
  </si>
  <si>
    <t>ISERE</t>
  </si>
  <si>
    <t>JURA</t>
  </si>
  <si>
    <t>LANDES</t>
  </si>
  <si>
    <t>LOIR ET CHER</t>
  </si>
  <si>
    <t>LOIRE</t>
  </si>
  <si>
    <t>HAUTE LOIRE</t>
  </si>
  <si>
    <t>LOIRE ATLANTIQUE</t>
  </si>
  <si>
    <t>LOIRET</t>
  </si>
  <si>
    <t xml:space="preserve">LOT </t>
  </si>
  <si>
    <t>LOT ET GARONNE</t>
  </si>
  <si>
    <t>LOZERE</t>
  </si>
  <si>
    <t>MAINE ET LOIRE</t>
  </si>
  <si>
    <t>MANCHE</t>
  </si>
  <si>
    <t>MARNE</t>
  </si>
  <si>
    <t>HAUTE MARNE</t>
  </si>
  <si>
    <t>MAYENNE</t>
  </si>
  <si>
    <t>MEURTHE ET MOSELLE</t>
  </si>
  <si>
    <t>MEUSE</t>
  </si>
  <si>
    <t>MORBIHAN</t>
  </si>
  <si>
    <t>MOSELLE</t>
  </si>
  <si>
    <t>NIEVRE</t>
  </si>
  <si>
    <t>NORD</t>
  </si>
  <si>
    <t>OISE</t>
  </si>
  <si>
    <t>ORNE</t>
  </si>
  <si>
    <t>PAS DE CALAIS</t>
  </si>
  <si>
    <t>PUY DE DOME</t>
  </si>
  <si>
    <t>PYRENEES ATLANTIQUES</t>
  </si>
  <si>
    <t>HAUTES PYRENEES</t>
  </si>
  <si>
    <t>PYRENEES ORIENTALES</t>
  </si>
  <si>
    <t>BAS RHIN</t>
  </si>
  <si>
    <t>HAUT RHIN</t>
  </si>
  <si>
    <t>RHONE</t>
  </si>
  <si>
    <t>HAUTE SAONE</t>
  </si>
  <si>
    <t>SAONE ET LOIRE</t>
  </si>
  <si>
    <t>SARTHE</t>
  </si>
  <si>
    <t>SAVOIE</t>
  </si>
  <si>
    <t>HAUTE SAVOIE</t>
  </si>
  <si>
    <t>PARIS</t>
  </si>
  <si>
    <t>SEINE MARITIME</t>
  </si>
  <si>
    <t>SEINE ET MARNE</t>
  </si>
  <si>
    <t>YVELINES</t>
  </si>
  <si>
    <t>DEUX SEVRES</t>
  </si>
  <si>
    <t>SOMME</t>
  </si>
  <si>
    <t>TARN</t>
  </si>
  <si>
    <t>TARN ET GARONNE</t>
  </si>
  <si>
    <t>VAR</t>
  </si>
  <si>
    <t>VAUCLUSE</t>
  </si>
  <si>
    <t>VENDEE</t>
  </si>
  <si>
    <t>VIENNE</t>
  </si>
  <si>
    <t>HAUTE VIENNE</t>
  </si>
  <si>
    <t>VOSGES</t>
  </si>
  <si>
    <t>YONNE</t>
  </si>
  <si>
    <t>TERRITOIRE BELFORT</t>
  </si>
  <si>
    <t>ESSONNE</t>
  </si>
  <si>
    <t>HAUTS DE SEINE</t>
  </si>
  <si>
    <t>SEINE SAINT DENIS</t>
  </si>
  <si>
    <t>VAL DE MARNE</t>
  </si>
  <si>
    <t>VAL D’OISE</t>
  </si>
  <si>
    <t>TOTAUX</t>
  </si>
  <si>
    <t>ces résultats sont ceux diffusés par la direction nationale avec</t>
  </si>
  <si>
    <t>- la prise en compte des résultats du rhône qui ont été validés le vendredi soir par la commission de transparence fédérale</t>
  </si>
  <si>
    <t>- il reste un doute sur le nombre de cotisants/adhérents du nord (plus de cotisants que d'adhérents)</t>
  </si>
  <si>
    <t>- et il manque encore deux départements</t>
  </si>
  <si>
    <t>- la prise en compte des 50 voix de Paris XVeme refusées pour "cotisations inférieures à 5€" (vive le suffrage censitaire ?)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</si>
</sst>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 * #,##0_)_F_ ;_ * \(#,##0\)_F_ ;_ * \-??_)_F_ ;_ @_ "/>
  </numFmts>
  <fonts count="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name val="Albertus Extra Bold"/>
      <family val="2"/>
    </font>
    <font>
      <b/>
      <sz val="10"/>
      <name val="Albertus Medium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0" fillId="0" borderId="8" xfId="0" applyFont="1" applyBorder="1" applyAlignment="1">
      <alignment/>
    </xf>
    <xf numFmtId="0" fontId="6" fillId="0" borderId="9" xfId="0" applyFont="1" applyFill="1" applyBorder="1" applyAlignment="1">
      <alignment/>
    </xf>
    <xf numFmtId="1" fontId="0" fillId="0" borderId="2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5" fontId="0" fillId="0" borderId="13" xfId="15" applyNumberFormat="1" applyFont="1" applyFill="1" applyBorder="1" applyAlignment="1" applyProtection="1">
      <alignment/>
      <protection/>
    </xf>
    <xf numFmtId="0" fontId="0" fillId="0" borderId="8" xfId="0" applyFont="1" applyFill="1" applyBorder="1" applyAlignment="1">
      <alignment horizontal="center"/>
    </xf>
    <xf numFmtId="164" fontId="0" fillId="0" borderId="12" xfId="19" applyNumberFormat="1" applyFont="1" applyFill="1" applyBorder="1" applyAlignment="1" applyProtection="1">
      <alignment horizontal="center"/>
      <protection/>
    </xf>
    <xf numFmtId="164" fontId="0" fillId="0" borderId="14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6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/>
    </xf>
    <xf numFmtId="164" fontId="0" fillId="0" borderId="13" xfId="19" applyNumberFormat="1" applyFont="1" applyFill="1" applyBorder="1" applyAlignment="1" applyProtection="1">
      <alignment horizontal="center"/>
      <protection/>
    </xf>
    <xf numFmtId="164" fontId="0" fillId="0" borderId="17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165" fontId="7" fillId="0" borderId="13" xfId="15" applyNumberFormat="1" applyFont="1" applyFill="1" applyBorder="1" applyAlignment="1" applyProtection="1">
      <alignment/>
      <protection/>
    </xf>
    <xf numFmtId="0" fontId="0" fillId="0" borderId="19" xfId="0" applyFont="1" applyBorder="1" applyAlignment="1">
      <alignment/>
    </xf>
    <xf numFmtId="0" fontId="6" fillId="0" borderId="20" xfId="0" applyFont="1" applyBorder="1" applyAlignment="1">
      <alignment/>
    </xf>
    <xf numFmtId="164" fontId="0" fillId="0" borderId="21" xfId="0" applyNumberFormat="1" applyFont="1" applyBorder="1" applyAlignment="1">
      <alignment horizontal="center"/>
    </xf>
    <xf numFmtId="165" fontId="0" fillId="0" borderId="21" xfId="15" applyNumberFormat="1" applyFont="1" applyFill="1" applyBorder="1" applyAlignment="1" applyProtection="1">
      <alignment/>
      <protection/>
    </xf>
    <xf numFmtId="164" fontId="0" fillId="0" borderId="21" xfId="0" applyNumberFormat="1" applyFont="1" applyBorder="1" applyAlignment="1">
      <alignment/>
    </xf>
    <xf numFmtId="0" fontId="8" fillId="0" borderId="15" xfId="0" applyFont="1" applyFill="1" applyBorder="1" applyAlignment="1">
      <alignment/>
    </xf>
    <xf numFmtId="0" fontId="0" fillId="2" borderId="16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64" fontId="0" fillId="0" borderId="15" xfId="0" applyNumberFormat="1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164" fontId="0" fillId="0" borderId="4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Alignment="1" quotePrefix="1">
      <alignment/>
    </xf>
    <xf numFmtId="0" fontId="6" fillId="0" borderId="0" xfId="0" applyFont="1" applyFill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workbookViewId="0" topLeftCell="A68">
      <selection activeCell="B101" sqref="B101"/>
    </sheetView>
  </sheetViews>
  <sheetFormatPr defaultColWidth="11.421875" defaultRowHeight="12.75"/>
  <cols>
    <col min="1" max="1" width="3.00390625" style="0" bestFit="1" customWidth="1"/>
    <col min="2" max="2" width="22.57421875" style="0" bestFit="1" customWidth="1"/>
  </cols>
  <sheetData>
    <row r="1" spans="1:14" ht="13.5" thickBot="1">
      <c r="A1" s="1"/>
      <c r="B1" s="2" t="s">
        <v>0</v>
      </c>
      <c r="C1" s="3" t="s">
        <v>1</v>
      </c>
      <c r="D1" s="4" t="s">
        <v>2</v>
      </c>
      <c r="E1" s="5" t="s">
        <v>3</v>
      </c>
      <c r="F1" s="6" t="s">
        <v>4</v>
      </c>
      <c r="G1" s="7" t="s">
        <v>5</v>
      </c>
      <c r="H1" s="4" t="s">
        <v>6</v>
      </c>
      <c r="I1" s="8" t="s">
        <v>7</v>
      </c>
      <c r="J1" s="9" t="s">
        <v>8</v>
      </c>
      <c r="K1" s="10"/>
      <c r="L1" s="11" t="s">
        <v>8</v>
      </c>
      <c r="M1" s="12"/>
      <c r="N1" s="13" t="s">
        <v>8</v>
      </c>
    </row>
    <row r="2" spans="1:14" ht="12.75">
      <c r="A2" s="14">
        <v>1</v>
      </c>
      <c r="B2" s="15" t="s">
        <v>9</v>
      </c>
      <c r="C2" s="16">
        <v>883</v>
      </c>
      <c r="D2" s="17">
        <v>254</v>
      </c>
      <c r="E2" s="18">
        <v>195</v>
      </c>
      <c r="F2" s="19">
        <f aca="true" t="shared" si="0" ref="F2:F65">E2/D2</f>
        <v>0.7677165354330708</v>
      </c>
      <c r="G2" s="18">
        <v>4</v>
      </c>
      <c r="H2" s="20">
        <f aca="true" t="shared" si="1" ref="H2:H65">E2-G2</f>
        <v>191</v>
      </c>
      <c r="I2" s="21">
        <v>114</v>
      </c>
      <c r="J2" s="19">
        <f aca="true" t="shared" si="2" ref="J2:J65">I2/H2</f>
        <v>0.5968586387434555</v>
      </c>
      <c r="K2" s="18">
        <v>24</v>
      </c>
      <c r="L2" s="22">
        <f aca="true" t="shared" si="3" ref="L2:L65">K2/H2</f>
        <v>0.1256544502617801</v>
      </c>
      <c r="M2" s="18">
        <v>53</v>
      </c>
      <c r="N2" s="23">
        <f aca="true" t="shared" si="4" ref="N2:N65">M2/H2</f>
        <v>0.2774869109947644</v>
      </c>
    </row>
    <row r="3" spans="1:14" ht="12.75">
      <c r="A3" s="24">
        <v>2</v>
      </c>
      <c r="B3" s="25" t="s">
        <v>10</v>
      </c>
      <c r="C3" s="26">
        <v>912</v>
      </c>
      <c r="D3" s="17">
        <v>497</v>
      </c>
      <c r="E3" s="18">
        <v>255</v>
      </c>
      <c r="F3" s="27">
        <f t="shared" si="0"/>
        <v>0.5130784708249497</v>
      </c>
      <c r="G3" s="18">
        <v>6</v>
      </c>
      <c r="H3" s="20">
        <f t="shared" si="1"/>
        <v>249</v>
      </c>
      <c r="I3" s="18">
        <v>118</v>
      </c>
      <c r="J3" s="28">
        <f t="shared" si="2"/>
        <v>0.4738955823293173</v>
      </c>
      <c r="K3" s="18">
        <v>31</v>
      </c>
      <c r="L3" s="29">
        <f t="shared" si="3"/>
        <v>0.12449799196787148</v>
      </c>
      <c r="M3" s="18">
        <v>100</v>
      </c>
      <c r="N3" s="30">
        <f t="shared" si="4"/>
        <v>0.40160642570281124</v>
      </c>
    </row>
    <row r="4" spans="1:14" ht="12.75">
      <c r="A4" s="24">
        <v>3</v>
      </c>
      <c r="B4" s="31" t="s">
        <v>11</v>
      </c>
      <c r="C4" s="26">
        <v>1791</v>
      </c>
      <c r="D4" s="17">
        <v>1273</v>
      </c>
      <c r="E4" s="18">
        <v>532</v>
      </c>
      <c r="F4" s="27">
        <f t="shared" si="0"/>
        <v>0.417910447761194</v>
      </c>
      <c r="G4" s="18">
        <v>69</v>
      </c>
      <c r="H4" s="20">
        <f t="shared" si="1"/>
        <v>463</v>
      </c>
      <c r="I4" s="18">
        <v>334</v>
      </c>
      <c r="J4" s="28">
        <f t="shared" si="2"/>
        <v>0.7213822894168467</v>
      </c>
      <c r="K4" s="18">
        <v>79</v>
      </c>
      <c r="L4" s="29">
        <f t="shared" si="3"/>
        <v>0.17062634989200864</v>
      </c>
      <c r="M4" s="18">
        <v>50</v>
      </c>
      <c r="N4" s="30">
        <f t="shared" si="4"/>
        <v>0.1079913606911447</v>
      </c>
    </row>
    <row r="5" spans="1:14" ht="12.75">
      <c r="A5" s="24">
        <v>4</v>
      </c>
      <c r="B5" s="32" t="s">
        <v>12</v>
      </c>
      <c r="C5" s="26">
        <v>636</v>
      </c>
      <c r="D5" s="17">
        <v>485</v>
      </c>
      <c r="E5" s="18">
        <v>145</v>
      </c>
      <c r="F5" s="27">
        <f t="shared" si="0"/>
        <v>0.29896907216494845</v>
      </c>
      <c r="G5" s="18">
        <v>6</v>
      </c>
      <c r="H5" s="20">
        <f t="shared" si="1"/>
        <v>139</v>
      </c>
      <c r="I5" s="18">
        <v>104</v>
      </c>
      <c r="J5" s="28">
        <f t="shared" si="2"/>
        <v>0.7482014388489209</v>
      </c>
      <c r="K5" s="18">
        <v>13</v>
      </c>
      <c r="L5" s="29">
        <f t="shared" si="3"/>
        <v>0.09352517985611511</v>
      </c>
      <c r="M5" s="18">
        <v>17</v>
      </c>
      <c r="N5" s="30">
        <f t="shared" si="4"/>
        <v>0.1223021582733813</v>
      </c>
    </row>
    <row r="6" spans="1:14" ht="12.75">
      <c r="A6" s="24">
        <v>5</v>
      </c>
      <c r="B6" s="32" t="s">
        <v>13</v>
      </c>
      <c r="C6" s="26">
        <v>236</v>
      </c>
      <c r="D6" s="17">
        <v>131</v>
      </c>
      <c r="E6" s="18">
        <v>98</v>
      </c>
      <c r="F6" s="27">
        <f t="shared" si="0"/>
        <v>0.7480916030534351</v>
      </c>
      <c r="G6" s="18">
        <v>7</v>
      </c>
      <c r="H6" s="20">
        <f t="shared" si="1"/>
        <v>91</v>
      </c>
      <c r="I6" s="18">
        <v>60</v>
      </c>
      <c r="J6" s="28">
        <f t="shared" si="2"/>
        <v>0.6593406593406593</v>
      </c>
      <c r="K6" s="18">
        <v>13</v>
      </c>
      <c r="L6" s="29">
        <f t="shared" si="3"/>
        <v>0.14285714285714285</v>
      </c>
      <c r="M6" s="18">
        <v>18</v>
      </c>
      <c r="N6" s="30">
        <f t="shared" si="4"/>
        <v>0.1978021978021978</v>
      </c>
    </row>
    <row r="7" spans="1:14" ht="12.75">
      <c r="A7" s="24">
        <v>6</v>
      </c>
      <c r="B7" s="25" t="s">
        <v>14</v>
      </c>
      <c r="C7" s="26">
        <v>1377</v>
      </c>
      <c r="D7" s="17">
        <v>888</v>
      </c>
      <c r="E7" s="18">
        <v>602</v>
      </c>
      <c r="F7" s="27">
        <f t="shared" si="0"/>
        <v>0.6779279279279279</v>
      </c>
      <c r="G7" s="18">
        <v>22</v>
      </c>
      <c r="H7" s="20">
        <f t="shared" si="1"/>
        <v>580</v>
      </c>
      <c r="I7" s="18">
        <v>411</v>
      </c>
      <c r="J7" s="28">
        <f t="shared" si="2"/>
        <v>0.7086206896551724</v>
      </c>
      <c r="K7" s="18">
        <v>74</v>
      </c>
      <c r="L7" s="29">
        <f t="shared" si="3"/>
        <v>0.12758620689655173</v>
      </c>
      <c r="M7" s="18">
        <v>95</v>
      </c>
      <c r="N7" s="30">
        <f t="shared" si="4"/>
        <v>0.16379310344827586</v>
      </c>
    </row>
    <row r="8" spans="1:14" ht="12.75">
      <c r="A8" s="24">
        <v>7</v>
      </c>
      <c r="B8" s="25" t="s">
        <v>15</v>
      </c>
      <c r="C8" s="26">
        <v>896</v>
      </c>
      <c r="D8" s="17">
        <v>968</v>
      </c>
      <c r="E8" s="18">
        <v>297</v>
      </c>
      <c r="F8" s="27">
        <f t="shared" si="0"/>
        <v>0.3068181818181818</v>
      </c>
      <c r="G8" s="18">
        <v>62</v>
      </c>
      <c r="H8" s="20">
        <f t="shared" si="1"/>
        <v>235</v>
      </c>
      <c r="I8" s="18">
        <v>125</v>
      </c>
      <c r="J8" s="28">
        <f t="shared" si="2"/>
        <v>0.5319148936170213</v>
      </c>
      <c r="K8" s="18">
        <v>44</v>
      </c>
      <c r="L8" s="29">
        <f t="shared" si="3"/>
        <v>0.18723404255319148</v>
      </c>
      <c r="M8" s="18">
        <v>66</v>
      </c>
      <c r="N8" s="30">
        <f t="shared" si="4"/>
        <v>0.28085106382978725</v>
      </c>
    </row>
    <row r="9" spans="1:14" ht="12.75">
      <c r="A9" s="24">
        <v>8</v>
      </c>
      <c r="B9" s="32" t="s">
        <v>16</v>
      </c>
      <c r="C9" s="26">
        <v>450</v>
      </c>
      <c r="D9" s="17">
        <v>350</v>
      </c>
      <c r="E9" s="18">
        <v>126</v>
      </c>
      <c r="F9" s="27">
        <f t="shared" si="0"/>
        <v>0.36</v>
      </c>
      <c r="G9" s="18">
        <v>2</v>
      </c>
      <c r="H9" s="20">
        <f t="shared" si="1"/>
        <v>124</v>
      </c>
      <c r="I9" s="18">
        <v>12</v>
      </c>
      <c r="J9" s="28">
        <f t="shared" si="2"/>
        <v>0.0967741935483871</v>
      </c>
      <c r="K9" s="18">
        <v>43</v>
      </c>
      <c r="L9" s="29">
        <f t="shared" si="3"/>
        <v>0.3467741935483871</v>
      </c>
      <c r="M9" s="18">
        <v>69</v>
      </c>
      <c r="N9" s="30">
        <f t="shared" si="4"/>
        <v>0.5564516129032258</v>
      </c>
    </row>
    <row r="10" spans="1:14" ht="12.75">
      <c r="A10" s="24">
        <v>9</v>
      </c>
      <c r="B10" s="32" t="s">
        <v>17</v>
      </c>
      <c r="C10" s="26">
        <v>493</v>
      </c>
      <c r="D10" s="17">
        <v>280</v>
      </c>
      <c r="E10" s="18">
        <v>186</v>
      </c>
      <c r="F10" s="27">
        <f t="shared" si="0"/>
        <v>0.6642857142857143</v>
      </c>
      <c r="G10" s="18">
        <v>40</v>
      </c>
      <c r="H10" s="20">
        <f t="shared" si="1"/>
        <v>146</v>
      </c>
      <c r="I10" s="18">
        <v>72</v>
      </c>
      <c r="J10" s="28">
        <f t="shared" si="2"/>
        <v>0.4931506849315068</v>
      </c>
      <c r="K10" s="18">
        <v>36</v>
      </c>
      <c r="L10" s="29">
        <f t="shared" si="3"/>
        <v>0.2465753424657534</v>
      </c>
      <c r="M10" s="18">
        <v>38</v>
      </c>
      <c r="N10" s="30">
        <f t="shared" si="4"/>
        <v>0.2602739726027397</v>
      </c>
    </row>
    <row r="11" spans="1:14" ht="12.75">
      <c r="A11" s="24">
        <v>10</v>
      </c>
      <c r="B11" s="32" t="s">
        <v>18</v>
      </c>
      <c r="C11" s="26">
        <v>730</v>
      </c>
      <c r="D11" s="17">
        <v>325</v>
      </c>
      <c r="E11" s="18">
        <v>169</v>
      </c>
      <c r="F11" s="27">
        <f t="shared" si="0"/>
        <v>0.52</v>
      </c>
      <c r="G11" s="18">
        <v>7</v>
      </c>
      <c r="H11" s="20">
        <f t="shared" si="1"/>
        <v>162</v>
      </c>
      <c r="I11" s="18">
        <v>97</v>
      </c>
      <c r="J11" s="28">
        <f t="shared" si="2"/>
        <v>0.5987654320987654</v>
      </c>
      <c r="K11" s="18">
        <v>34</v>
      </c>
      <c r="L11" s="29">
        <f t="shared" si="3"/>
        <v>0.20987654320987653</v>
      </c>
      <c r="M11" s="18">
        <v>31</v>
      </c>
      <c r="N11" s="30">
        <f t="shared" si="4"/>
        <v>0.19135802469135801</v>
      </c>
    </row>
    <row r="12" spans="1:14" ht="12.75">
      <c r="A12" s="24">
        <v>11</v>
      </c>
      <c r="B12" s="32" t="s">
        <v>19</v>
      </c>
      <c r="C12" s="26">
        <v>975</v>
      </c>
      <c r="D12" s="17">
        <v>932</v>
      </c>
      <c r="E12" s="18">
        <v>346</v>
      </c>
      <c r="F12" s="27">
        <f t="shared" si="0"/>
        <v>0.37124463519313305</v>
      </c>
      <c r="G12" s="18">
        <v>31</v>
      </c>
      <c r="H12" s="20">
        <f t="shared" si="1"/>
        <v>315</v>
      </c>
      <c r="I12" s="18">
        <v>197</v>
      </c>
      <c r="J12" s="28">
        <f t="shared" si="2"/>
        <v>0.6253968253968254</v>
      </c>
      <c r="K12" s="18">
        <v>57</v>
      </c>
      <c r="L12" s="29">
        <f t="shared" si="3"/>
        <v>0.18095238095238095</v>
      </c>
      <c r="M12" s="18">
        <v>61</v>
      </c>
      <c r="N12" s="30">
        <f t="shared" si="4"/>
        <v>0.19365079365079366</v>
      </c>
    </row>
    <row r="13" spans="1:14" ht="12.75">
      <c r="A13" s="24">
        <v>12</v>
      </c>
      <c r="B13" s="32" t="s">
        <v>20</v>
      </c>
      <c r="C13" s="26">
        <v>412</v>
      </c>
      <c r="D13" s="17">
        <v>386</v>
      </c>
      <c r="E13" s="18">
        <v>192</v>
      </c>
      <c r="F13" s="27">
        <f t="shared" si="0"/>
        <v>0.49740932642487046</v>
      </c>
      <c r="G13" s="18">
        <v>8</v>
      </c>
      <c r="H13" s="20">
        <f t="shared" si="1"/>
        <v>184</v>
      </c>
      <c r="I13" s="18">
        <v>114</v>
      </c>
      <c r="J13" s="28">
        <f t="shared" si="2"/>
        <v>0.6195652173913043</v>
      </c>
      <c r="K13" s="18">
        <v>41</v>
      </c>
      <c r="L13" s="29">
        <f t="shared" si="3"/>
        <v>0.22282608695652173</v>
      </c>
      <c r="M13" s="18">
        <v>29</v>
      </c>
      <c r="N13" s="30">
        <f t="shared" si="4"/>
        <v>0.15760869565217392</v>
      </c>
    </row>
    <row r="14" spans="1:14" ht="12.75">
      <c r="A14" s="24">
        <v>13</v>
      </c>
      <c r="B14" s="25" t="s">
        <v>21</v>
      </c>
      <c r="C14" s="26">
        <v>6000</v>
      </c>
      <c r="D14" s="17">
        <v>3481</v>
      </c>
      <c r="E14" s="18">
        <v>2331</v>
      </c>
      <c r="F14" s="27">
        <f t="shared" si="0"/>
        <v>0.6696351623096811</v>
      </c>
      <c r="G14" s="18">
        <v>191</v>
      </c>
      <c r="H14" s="20">
        <f t="shared" si="1"/>
        <v>2140</v>
      </c>
      <c r="I14" s="18">
        <v>1452</v>
      </c>
      <c r="J14" s="28">
        <f t="shared" si="2"/>
        <v>0.6785046728971963</v>
      </c>
      <c r="K14" s="18">
        <v>279</v>
      </c>
      <c r="L14" s="29">
        <f t="shared" si="3"/>
        <v>0.13037383177570094</v>
      </c>
      <c r="M14" s="18">
        <v>411</v>
      </c>
      <c r="N14" s="30">
        <f t="shared" si="4"/>
        <v>0.19205607476635514</v>
      </c>
    </row>
    <row r="15" spans="1:14" ht="12.75">
      <c r="A15" s="24">
        <v>14</v>
      </c>
      <c r="B15" s="32" t="s">
        <v>22</v>
      </c>
      <c r="C15" s="26">
        <v>577</v>
      </c>
      <c r="D15" s="17">
        <v>285</v>
      </c>
      <c r="E15" s="18">
        <v>191</v>
      </c>
      <c r="F15" s="27">
        <f t="shared" si="0"/>
        <v>0.6701754385964912</v>
      </c>
      <c r="G15" s="18">
        <v>22</v>
      </c>
      <c r="H15" s="20">
        <f t="shared" si="1"/>
        <v>169</v>
      </c>
      <c r="I15" s="18">
        <v>130</v>
      </c>
      <c r="J15" s="28">
        <f t="shared" si="2"/>
        <v>0.7692307692307693</v>
      </c>
      <c r="K15" s="18">
        <v>32</v>
      </c>
      <c r="L15" s="29">
        <f t="shared" si="3"/>
        <v>0.1893491124260355</v>
      </c>
      <c r="M15" s="18">
        <v>7</v>
      </c>
      <c r="N15" s="30">
        <f t="shared" si="4"/>
        <v>0.04142011834319527</v>
      </c>
    </row>
    <row r="16" spans="1:14" ht="12.75">
      <c r="A16" s="24">
        <v>15</v>
      </c>
      <c r="B16" s="32" t="s">
        <v>23</v>
      </c>
      <c r="C16" s="26">
        <v>156</v>
      </c>
      <c r="D16" s="17"/>
      <c r="E16" s="18"/>
      <c r="F16" s="27" t="e">
        <f t="shared" si="0"/>
        <v>#DIV/0!</v>
      </c>
      <c r="G16" s="18"/>
      <c r="H16" s="20">
        <f t="shared" si="1"/>
        <v>0</v>
      </c>
      <c r="I16" s="18"/>
      <c r="J16" s="28" t="e">
        <f t="shared" si="2"/>
        <v>#DIV/0!</v>
      </c>
      <c r="K16" s="18"/>
      <c r="L16" s="29" t="e">
        <f t="shared" si="3"/>
        <v>#DIV/0!</v>
      </c>
      <c r="M16" s="18"/>
      <c r="N16" s="30" t="e">
        <f t="shared" si="4"/>
        <v>#DIV/0!</v>
      </c>
    </row>
    <row r="17" spans="1:14" ht="12.75">
      <c r="A17" s="24">
        <v>16</v>
      </c>
      <c r="B17" s="32" t="s">
        <v>24</v>
      </c>
      <c r="C17" s="26">
        <v>502</v>
      </c>
      <c r="D17" s="17">
        <v>293</v>
      </c>
      <c r="E17" s="18">
        <v>140</v>
      </c>
      <c r="F17" s="27">
        <f t="shared" si="0"/>
        <v>0.4778156996587031</v>
      </c>
      <c r="G17" s="18">
        <v>5</v>
      </c>
      <c r="H17" s="20">
        <f t="shared" si="1"/>
        <v>135</v>
      </c>
      <c r="I17" s="18">
        <v>78</v>
      </c>
      <c r="J17" s="28">
        <f t="shared" si="2"/>
        <v>0.5777777777777777</v>
      </c>
      <c r="K17" s="18">
        <v>37</v>
      </c>
      <c r="L17" s="29">
        <f t="shared" si="3"/>
        <v>0.2740740740740741</v>
      </c>
      <c r="M17" s="18">
        <v>20</v>
      </c>
      <c r="N17" s="30">
        <f t="shared" si="4"/>
        <v>0.14814814814814814</v>
      </c>
    </row>
    <row r="18" spans="1:14" ht="12.75">
      <c r="A18" s="24">
        <v>17</v>
      </c>
      <c r="B18" s="32" t="s">
        <v>25</v>
      </c>
      <c r="C18" s="26">
        <v>1305</v>
      </c>
      <c r="D18" s="17">
        <v>1200</v>
      </c>
      <c r="E18" s="18">
        <v>442</v>
      </c>
      <c r="F18" s="27">
        <f t="shared" si="0"/>
        <v>0.36833333333333335</v>
      </c>
      <c r="G18" s="18">
        <v>87</v>
      </c>
      <c r="H18" s="20">
        <f t="shared" si="1"/>
        <v>355</v>
      </c>
      <c r="I18" s="18">
        <v>197</v>
      </c>
      <c r="J18" s="28">
        <f t="shared" si="2"/>
        <v>0.5549295774647888</v>
      </c>
      <c r="K18" s="18">
        <v>68</v>
      </c>
      <c r="L18" s="29">
        <f t="shared" si="3"/>
        <v>0.19154929577464788</v>
      </c>
      <c r="M18" s="18">
        <v>90</v>
      </c>
      <c r="N18" s="30">
        <f t="shared" si="4"/>
        <v>0.2535211267605634</v>
      </c>
    </row>
    <row r="19" spans="1:14" ht="12.75">
      <c r="A19" s="24">
        <v>18</v>
      </c>
      <c r="B19" s="32" t="s">
        <v>26</v>
      </c>
      <c r="C19" s="26">
        <v>500</v>
      </c>
      <c r="D19" s="17">
        <v>961</v>
      </c>
      <c r="E19" s="18">
        <v>385</v>
      </c>
      <c r="F19" s="27">
        <f t="shared" si="0"/>
        <v>0.4006243496357961</v>
      </c>
      <c r="G19" s="18">
        <v>37</v>
      </c>
      <c r="H19" s="20">
        <f t="shared" si="1"/>
        <v>348</v>
      </c>
      <c r="I19" s="18">
        <v>223</v>
      </c>
      <c r="J19" s="28">
        <f t="shared" si="2"/>
        <v>0.6408045977011494</v>
      </c>
      <c r="K19" s="18">
        <v>54</v>
      </c>
      <c r="L19" s="29">
        <f t="shared" si="3"/>
        <v>0.15517241379310345</v>
      </c>
      <c r="M19" s="18">
        <v>71</v>
      </c>
      <c r="N19" s="30">
        <f t="shared" si="4"/>
        <v>0.20402298850574713</v>
      </c>
    </row>
    <row r="20" spans="1:14" ht="12.75">
      <c r="A20" s="24">
        <v>19</v>
      </c>
      <c r="B20" s="32" t="s">
        <v>27</v>
      </c>
      <c r="C20" s="26">
        <v>1094</v>
      </c>
      <c r="D20" s="17">
        <v>773</v>
      </c>
      <c r="E20" s="18">
        <v>505</v>
      </c>
      <c r="F20" s="27">
        <f t="shared" si="0"/>
        <v>0.6532988357050453</v>
      </c>
      <c r="G20" s="18">
        <v>19</v>
      </c>
      <c r="H20" s="20">
        <f t="shared" si="1"/>
        <v>486</v>
      </c>
      <c r="I20" s="18">
        <v>374</v>
      </c>
      <c r="J20" s="28">
        <f t="shared" si="2"/>
        <v>0.7695473251028807</v>
      </c>
      <c r="K20" s="18">
        <v>61</v>
      </c>
      <c r="L20" s="29">
        <f t="shared" si="3"/>
        <v>0.12551440329218108</v>
      </c>
      <c r="M20" s="18">
        <v>51</v>
      </c>
      <c r="N20" s="30">
        <f t="shared" si="4"/>
        <v>0.10493827160493827</v>
      </c>
    </row>
    <row r="21" spans="1:14" ht="12.75">
      <c r="A21" s="24">
        <v>20</v>
      </c>
      <c r="B21" s="25" t="s">
        <v>28</v>
      </c>
      <c r="C21" s="26">
        <v>304</v>
      </c>
      <c r="D21" s="17">
        <v>212</v>
      </c>
      <c r="E21" s="18">
        <v>124</v>
      </c>
      <c r="F21" s="27">
        <f t="shared" si="0"/>
        <v>0.5849056603773585</v>
      </c>
      <c r="G21" s="18">
        <v>1</v>
      </c>
      <c r="H21" s="20">
        <f t="shared" si="1"/>
        <v>123</v>
      </c>
      <c r="I21" s="18">
        <v>97</v>
      </c>
      <c r="J21" s="28">
        <f t="shared" si="2"/>
        <v>0.7886178861788617</v>
      </c>
      <c r="K21" s="18">
        <v>18</v>
      </c>
      <c r="L21" s="29">
        <f t="shared" si="3"/>
        <v>0.14634146341463414</v>
      </c>
      <c r="M21" s="18">
        <v>8</v>
      </c>
      <c r="N21" s="30">
        <f t="shared" si="4"/>
        <v>0.06504065040650407</v>
      </c>
    </row>
    <row r="22" spans="1:14" ht="12.75">
      <c r="A22" s="24">
        <v>20</v>
      </c>
      <c r="B22" s="32" t="s">
        <v>29</v>
      </c>
      <c r="C22" s="26">
        <v>426</v>
      </c>
      <c r="D22" s="17">
        <v>415</v>
      </c>
      <c r="E22" s="18">
        <v>107</v>
      </c>
      <c r="F22" s="27">
        <f t="shared" si="0"/>
        <v>0.25783132530120484</v>
      </c>
      <c r="G22" s="18">
        <v>0</v>
      </c>
      <c r="H22" s="20">
        <f t="shared" si="1"/>
        <v>107</v>
      </c>
      <c r="I22" s="18">
        <v>65</v>
      </c>
      <c r="J22" s="28">
        <f t="shared" si="2"/>
        <v>0.6074766355140186</v>
      </c>
      <c r="K22" s="18">
        <v>24</v>
      </c>
      <c r="L22" s="29">
        <f t="shared" si="3"/>
        <v>0.22429906542056074</v>
      </c>
      <c r="M22" s="18">
        <v>17</v>
      </c>
      <c r="N22" s="30">
        <f t="shared" si="4"/>
        <v>0.1588785046728972</v>
      </c>
    </row>
    <row r="23" spans="1:14" ht="12.75">
      <c r="A23" s="24">
        <v>21</v>
      </c>
      <c r="B23" s="32" t="s">
        <v>30</v>
      </c>
      <c r="C23" s="26">
        <v>550</v>
      </c>
      <c r="D23" s="17">
        <v>328</v>
      </c>
      <c r="E23" s="18">
        <v>220</v>
      </c>
      <c r="F23" s="27">
        <f t="shared" si="0"/>
        <v>0.6707317073170732</v>
      </c>
      <c r="G23" s="18">
        <v>11</v>
      </c>
      <c r="H23" s="20">
        <f t="shared" si="1"/>
        <v>209</v>
      </c>
      <c r="I23" s="18">
        <v>154</v>
      </c>
      <c r="J23" s="28">
        <f t="shared" si="2"/>
        <v>0.7368421052631579</v>
      </c>
      <c r="K23" s="18">
        <v>8</v>
      </c>
      <c r="L23" s="29">
        <f t="shared" si="3"/>
        <v>0.03827751196172249</v>
      </c>
      <c r="M23" s="18">
        <v>47</v>
      </c>
      <c r="N23" s="30">
        <f t="shared" si="4"/>
        <v>0.22488038277511962</v>
      </c>
    </row>
    <row r="24" spans="1:14" ht="12.75">
      <c r="A24" s="24">
        <v>22</v>
      </c>
      <c r="B24" s="25" t="s">
        <v>31</v>
      </c>
      <c r="C24" s="26">
        <v>1500</v>
      </c>
      <c r="D24" s="17">
        <v>845</v>
      </c>
      <c r="E24" s="18">
        <v>411</v>
      </c>
      <c r="F24" s="27">
        <f t="shared" si="0"/>
        <v>0.4863905325443787</v>
      </c>
      <c r="G24" s="18">
        <v>16</v>
      </c>
      <c r="H24" s="20">
        <f t="shared" si="1"/>
        <v>395</v>
      </c>
      <c r="I24" s="18">
        <v>300</v>
      </c>
      <c r="J24" s="28">
        <f t="shared" si="2"/>
        <v>0.759493670886076</v>
      </c>
      <c r="K24" s="18">
        <v>34</v>
      </c>
      <c r="L24" s="29">
        <f t="shared" si="3"/>
        <v>0.08607594936708861</v>
      </c>
      <c r="M24" s="18">
        <v>61</v>
      </c>
      <c r="N24" s="30">
        <f t="shared" si="4"/>
        <v>0.15443037974683543</v>
      </c>
    </row>
    <row r="25" spans="1:14" ht="12.75">
      <c r="A25" s="24">
        <v>23</v>
      </c>
      <c r="B25" s="32" t="s">
        <v>32</v>
      </c>
      <c r="C25" s="26">
        <v>238</v>
      </c>
      <c r="D25" s="17">
        <v>187</v>
      </c>
      <c r="E25" s="18">
        <v>43</v>
      </c>
      <c r="F25" s="27">
        <f t="shared" si="0"/>
        <v>0.22994652406417113</v>
      </c>
      <c r="G25" s="18">
        <v>0</v>
      </c>
      <c r="H25" s="20">
        <f t="shared" si="1"/>
        <v>43</v>
      </c>
      <c r="I25" s="18">
        <v>18</v>
      </c>
      <c r="J25" s="28">
        <f t="shared" si="2"/>
        <v>0.4186046511627907</v>
      </c>
      <c r="K25" s="18">
        <v>17</v>
      </c>
      <c r="L25" s="29">
        <f t="shared" si="3"/>
        <v>0.3953488372093023</v>
      </c>
      <c r="M25" s="18">
        <v>8</v>
      </c>
      <c r="N25" s="30">
        <f t="shared" si="4"/>
        <v>0.18604651162790697</v>
      </c>
    </row>
    <row r="26" spans="1:14" ht="12.75">
      <c r="A26" s="24">
        <v>24</v>
      </c>
      <c r="B26" s="32" t="s">
        <v>33</v>
      </c>
      <c r="C26" s="26">
        <v>3324</v>
      </c>
      <c r="D26" s="17">
        <v>2200</v>
      </c>
      <c r="E26" s="18">
        <v>840</v>
      </c>
      <c r="F26" s="27">
        <f t="shared" si="0"/>
        <v>0.38181818181818183</v>
      </c>
      <c r="G26" s="18">
        <v>48</v>
      </c>
      <c r="H26" s="20">
        <f t="shared" si="1"/>
        <v>792</v>
      </c>
      <c r="I26" s="18">
        <v>571</v>
      </c>
      <c r="J26" s="28">
        <f t="shared" si="2"/>
        <v>0.7209595959595959</v>
      </c>
      <c r="K26" s="18">
        <v>91</v>
      </c>
      <c r="L26" s="29">
        <f t="shared" si="3"/>
        <v>0.1148989898989899</v>
      </c>
      <c r="M26" s="18">
        <v>127</v>
      </c>
      <c r="N26" s="30">
        <f t="shared" si="4"/>
        <v>0.16035353535353536</v>
      </c>
    </row>
    <row r="27" spans="1:14" ht="12.75">
      <c r="A27" s="24">
        <v>25</v>
      </c>
      <c r="B27" s="32" t="s">
        <v>34</v>
      </c>
      <c r="C27" s="26">
        <v>288</v>
      </c>
      <c r="D27" s="17">
        <v>101</v>
      </c>
      <c r="E27" s="18">
        <v>84</v>
      </c>
      <c r="F27" s="27">
        <f t="shared" si="0"/>
        <v>0.8316831683168316</v>
      </c>
      <c r="G27" s="18">
        <v>6</v>
      </c>
      <c r="H27" s="20">
        <f t="shared" si="1"/>
        <v>78</v>
      </c>
      <c r="I27" s="18">
        <v>56</v>
      </c>
      <c r="J27" s="28">
        <f t="shared" si="2"/>
        <v>0.717948717948718</v>
      </c>
      <c r="K27" s="18">
        <v>9</v>
      </c>
      <c r="L27" s="29">
        <f t="shared" si="3"/>
        <v>0.11538461538461539</v>
      </c>
      <c r="M27" s="18">
        <v>13</v>
      </c>
      <c r="N27" s="30">
        <f t="shared" si="4"/>
        <v>0.16666666666666666</v>
      </c>
    </row>
    <row r="28" spans="1:14" ht="12.75">
      <c r="A28" s="24">
        <v>26</v>
      </c>
      <c r="B28" s="25" t="s">
        <v>35</v>
      </c>
      <c r="C28" s="26">
        <v>700</v>
      </c>
      <c r="D28" s="17">
        <v>403</v>
      </c>
      <c r="E28" s="18">
        <v>239</v>
      </c>
      <c r="F28" s="27">
        <f t="shared" si="0"/>
        <v>0.5930521091811415</v>
      </c>
      <c r="G28" s="18">
        <v>22</v>
      </c>
      <c r="H28" s="20">
        <f t="shared" si="1"/>
        <v>217</v>
      </c>
      <c r="I28" s="18">
        <v>135</v>
      </c>
      <c r="J28" s="28">
        <f t="shared" si="2"/>
        <v>0.6221198156682027</v>
      </c>
      <c r="K28" s="18">
        <v>33</v>
      </c>
      <c r="L28" s="29">
        <f t="shared" si="3"/>
        <v>0.15207373271889402</v>
      </c>
      <c r="M28" s="18">
        <v>49</v>
      </c>
      <c r="N28" s="30">
        <f t="shared" si="4"/>
        <v>0.22580645161290322</v>
      </c>
    </row>
    <row r="29" spans="1:14" ht="12.75">
      <c r="A29" s="24">
        <v>27</v>
      </c>
      <c r="B29" s="32" t="s">
        <v>36</v>
      </c>
      <c r="C29" s="26">
        <v>693</v>
      </c>
      <c r="D29" s="17">
        <v>530</v>
      </c>
      <c r="E29" s="18">
        <v>235</v>
      </c>
      <c r="F29" s="27">
        <f t="shared" si="0"/>
        <v>0.44339622641509435</v>
      </c>
      <c r="G29" s="18">
        <v>21</v>
      </c>
      <c r="H29" s="20">
        <f t="shared" si="1"/>
        <v>214</v>
      </c>
      <c r="I29" s="18">
        <v>133</v>
      </c>
      <c r="J29" s="28">
        <f t="shared" si="2"/>
        <v>0.6214953271028038</v>
      </c>
      <c r="K29" s="18">
        <v>45</v>
      </c>
      <c r="L29" s="29">
        <f t="shared" si="3"/>
        <v>0.2102803738317757</v>
      </c>
      <c r="M29" s="18">
        <v>36</v>
      </c>
      <c r="N29" s="30">
        <f t="shared" si="4"/>
        <v>0.16822429906542055</v>
      </c>
    </row>
    <row r="30" spans="1:14" ht="12.75">
      <c r="A30" s="24">
        <v>28</v>
      </c>
      <c r="B30" s="32" t="s">
        <v>37</v>
      </c>
      <c r="C30" s="26">
        <v>536</v>
      </c>
      <c r="D30" s="17">
        <v>176</v>
      </c>
      <c r="E30" s="18">
        <v>78</v>
      </c>
      <c r="F30" s="27">
        <f t="shared" si="0"/>
        <v>0.4431818181818182</v>
      </c>
      <c r="G30" s="18">
        <v>9</v>
      </c>
      <c r="H30" s="20">
        <f t="shared" si="1"/>
        <v>69</v>
      </c>
      <c r="I30" s="18">
        <v>56</v>
      </c>
      <c r="J30" s="28">
        <f t="shared" si="2"/>
        <v>0.8115942028985508</v>
      </c>
      <c r="K30" s="18">
        <v>6</v>
      </c>
      <c r="L30" s="29">
        <f t="shared" si="3"/>
        <v>0.08695652173913043</v>
      </c>
      <c r="M30" s="18">
        <v>7</v>
      </c>
      <c r="N30" s="30">
        <f t="shared" si="4"/>
        <v>0.10144927536231885</v>
      </c>
    </row>
    <row r="31" spans="1:14" ht="12.75">
      <c r="A31" s="24">
        <v>29</v>
      </c>
      <c r="B31" s="32" t="s">
        <v>38</v>
      </c>
      <c r="C31" s="26">
        <v>1099</v>
      </c>
      <c r="D31" s="17">
        <v>651</v>
      </c>
      <c r="E31" s="18">
        <v>440</v>
      </c>
      <c r="F31" s="27">
        <f t="shared" si="0"/>
        <v>0.6758832565284179</v>
      </c>
      <c r="G31" s="18">
        <v>30</v>
      </c>
      <c r="H31" s="20">
        <f t="shared" si="1"/>
        <v>410</v>
      </c>
      <c r="I31" s="18">
        <v>285</v>
      </c>
      <c r="J31" s="28">
        <f t="shared" si="2"/>
        <v>0.6951219512195121</v>
      </c>
      <c r="K31" s="18">
        <v>53</v>
      </c>
      <c r="L31" s="29">
        <f t="shared" si="3"/>
        <v>0.12926829268292683</v>
      </c>
      <c r="M31" s="18">
        <v>72</v>
      </c>
      <c r="N31" s="30">
        <f t="shared" si="4"/>
        <v>0.17560975609756097</v>
      </c>
    </row>
    <row r="32" spans="1:14" ht="12.75">
      <c r="A32" s="24">
        <v>30</v>
      </c>
      <c r="B32" s="25" t="s">
        <v>39</v>
      </c>
      <c r="C32" s="26">
        <v>2639</v>
      </c>
      <c r="D32" s="17">
        <v>1373</v>
      </c>
      <c r="E32" s="18">
        <v>805</v>
      </c>
      <c r="F32" s="27">
        <f t="shared" si="0"/>
        <v>0.5863073561544064</v>
      </c>
      <c r="G32" s="18">
        <v>58</v>
      </c>
      <c r="H32" s="33">
        <f t="shared" si="1"/>
        <v>747</v>
      </c>
      <c r="I32" s="18">
        <v>455</v>
      </c>
      <c r="J32" s="28">
        <f t="shared" si="2"/>
        <v>0.6091030789825971</v>
      </c>
      <c r="K32" s="18">
        <v>166</v>
      </c>
      <c r="L32" s="29">
        <f t="shared" si="3"/>
        <v>0.2222222222222222</v>
      </c>
      <c r="M32" s="18">
        <v>126</v>
      </c>
      <c r="N32" s="30">
        <f t="shared" si="4"/>
        <v>0.1686746987951807</v>
      </c>
    </row>
    <row r="33" spans="1:14" ht="12.75">
      <c r="A33" s="24">
        <v>31</v>
      </c>
      <c r="B33" s="32" t="s">
        <v>40</v>
      </c>
      <c r="C33" s="26">
        <v>2490</v>
      </c>
      <c r="D33" s="17">
        <v>1224</v>
      </c>
      <c r="E33" s="18">
        <v>859</v>
      </c>
      <c r="F33" s="27">
        <f t="shared" si="0"/>
        <v>0.701797385620915</v>
      </c>
      <c r="G33" s="18">
        <v>50</v>
      </c>
      <c r="H33" s="20">
        <f t="shared" si="1"/>
        <v>809</v>
      </c>
      <c r="I33" s="18">
        <v>572</v>
      </c>
      <c r="J33" s="28">
        <f t="shared" si="2"/>
        <v>0.7070457354758962</v>
      </c>
      <c r="K33" s="18">
        <v>165</v>
      </c>
      <c r="L33" s="29">
        <f t="shared" si="3"/>
        <v>0.20395550061804696</v>
      </c>
      <c r="M33" s="18">
        <v>72</v>
      </c>
      <c r="N33" s="30">
        <f t="shared" si="4"/>
        <v>0.08899876390605686</v>
      </c>
    </row>
    <row r="34" spans="1:14" ht="12.75">
      <c r="A34" s="24">
        <v>32</v>
      </c>
      <c r="B34" s="32" t="s">
        <v>41</v>
      </c>
      <c r="C34" s="26">
        <v>370</v>
      </c>
      <c r="D34" s="17">
        <v>317</v>
      </c>
      <c r="E34" s="18">
        <v>178</v>
      </c>
      <c r="F34" s="27">
        <f t="shared" si="0"/>
        <v>0.5615141955835962</v>
      </c>
      <c r="G34" s="18">
        <v>14</v>
      </c>
      <c r="H34" s="20">
        <f t="shared" si="1"/>
        <v>164</v>
      </c>
      <c r="I34" s="18">
        <v>112</v>
      </c>
      <c r="J34" s="28">
        <f t="shared" si="2"/>
        <v>0.6829268292682927</v>
      </c>
      <c r="K34" s="18">
        <v>17</v>
      </c>
      <c r="L34" s="29">
        <f t="shared" si="3"/>
        <v>0.10365853658536585</v>
      </c>
      <c r="M34" s="18">
        <v>35</v>
      </c>
      <c r="N34" s="30">
        <f t="shared" si="4"/>
        <v>0.21341463414634146</v>
      </c>
    </row>
    <row r="35" spans="1:14" ht="12.75">
      <c r="A35" s="24">
        <v>33</v>
      </c>
      <c r="B35" s="32" t="s">
        <v>42</v>
      </c>
      <c r="C35" s="26">
        <v>2462</v>
      </c>
      <c r="D35" s="17">
        <v>1354</v>
      </c>
      <c r="E35" s="18">
        <v>747</v>
      </c>
      <c r="F35" s="27">
        <f t="shared" si="0"/>
        <v>0.551698670605613</v>
      </c>
      <c r="G35" s="18">
        <v>51</v>
      </c>
      <c r="H35" s="20">
        <f t="shared" si="1"/>
        <v>696</v>
      </c>
      <c r="I35" s="18">
        <v>452</v>
      </c>
      <c r="J35" s="28">
        <f t="shared" si="2"/>
        <v>0.6494252873563219</v>
      </c>
      <c r="K35" s="18">
        <v>124</v>
      </c>
      <c r="L35" s="29">
        <f t="shared" si="3"/>
        <v>0.1781609195402299</v>
      </c>
      <c r="M35" s="18">
        <v>120</v>
      </c>
      <c r="N35" s="30">
        <f t="shared" si="4"/>
        <v>0.1724137931034483</v>
      </c>
    </row>
    <row r="36" spans="1:14" ht="12.75">
      <c r="A36" s="24">
        <v>34</v>
      </c>
      <c r="B36" s="32" t="s">
        <v>43</v>
      </c>
      <c r="C36" s="26">
        <v>2490</v>
      </c>
      <c r="D36" s="17">
        <v>1168</v>
      </c>
      <c r="E36" s="18">
        <v>728</v>
      </c>
      <c r="F36" s="27">
        <f t="shared" si="0"/>
        <v>0.6232876712328768</v>
      </c>
      <c r="G36" s="18">
        <v>33</v>
      </c>
      <c r="H36" s="20">
        <f t="shared" si="1"/>
        <v>695</v>
      </c>
      <c r="I36" s="18">
        <v>419</v>
      </c>
      <c r="J36" s="28">
        <f t="shared" si="2"/>
        <v>0.6028776978417266</v>
      </c>
      <c r="K36" s="18">
        <v>79</v>
      </c>
      <c r="L36" s="29">
        <f t="shared" si="3"/>
        <v>0.11366906474820145</v>
      </c>
      <c r="M36" s="18">
        <v>197</v>
      </c>
      <c r="N36" s="30">
        <f t="shared" si="4"/>
        <v>0.28345323741007195</v>
      </c>
    </row>
    <row r="37" spans="1:14" ht="12.75">
      <c r="A37" s="24">
        <v>35</v>
      </c>
      <c r="B37" s="32" t="s">
        <v>44</v>
      </c>
      <c r="C37" s="26">
        <v>634</v>
      </c>
      <c r="D37" s="17">
        <v>395</v>
      </c>
      <c r="E37" s="18">
        <v>202</v>
      </c>
      <c r="F37" s="27">
        <f t="shared" si="0"/>
        <v>0.5113924050632911</v>
      </c>
      <c r="G37" s="18">
        <v>11</v>
      </c>
      <c r="H37" s="20">
        <f t="shared" si="1"/>
        <v>191</v>
      </c>
      <c r="I37" s="18">
        <v>122</v>
      </c>
      <c r="J37" s="28">
        <f t="shared" si="2"/>
        <v>0.6387434554973822</v>
      </c>
      <c r="K37" s="18">
        <v>33</v>
      </c>
      <c r="L37" s="29">
        <f t="shared" si="3"/>
        <v>0.17277486910994763</v>
      </c>
      <c r="M37" s="18">
        <v>36</v>
      </c>
      <c r="N37" s="30">
        <f t="shared" si="4"/>
        <v>0.18848167539267016</v>
      </c>
    </row>
    <row r="38" spans="1:14" ht="12.75">
      <c r="A38" s="24">
        <v>36</v>
      </c>
      <c r="B38" s="32" t="s">
        <v>45</v>
      </c>
      <c r="C38" s="26">
        <v>408</v>
      </c>
      <c r="D38" s="17">
        <v>328</v>
      </c>
      <c r="E38" s="18">
        <v>178</v>
      </c>
      <c r="F38" s="27">
        <f t="shared" si="0"/>
        <v>0.5426829268292683</v>
      </c>
      <c r="G38" s="18">
        <v>12</v>
      </c>
      <c r="H38" s="20">
        <f t="shared" si="1"/>
        <v>166</v>
      </c>
      <c r="I38" s="18">
        <v>100</v>
      </c>
      <c r="J38" s="28">
        <f t="shared" si="2"/>
        <v>0.6024096385542169</v>
      </c>
      <c r="K38" s="18">
        <v>29</v>
      </c>
      <c r="L38" s="29">
        <f t="shared" si="3"/>
        <v>0.1746987951807229</v>
      </c>
      <c r="M38" s="18">
        <v>37</v>
      </c>
      <c r="N38" s="30">
        <f t="shared" si="4"/>
        <v>0.22289156626506024</v>
      </c>
    </row>
    <row r="39" spans="1:14" ht="12.75">
      <c r="A39" s="24">
        <v>37</v>
      </c>
      <c r="B39" s="32" t="s">
        <v>46</v>
      </c>
      <c r="C39" s="26">
        <v>900</v>
      </c>
      <c r="D39" s="17">
        <v>599</v>
      </c>
      <c r="E39" s="18">
        <v>430</v>
      </c>
      <c r="F39" s="27">
        <f t="shared" si="0"/>
        <v>0.7178631051752922</v>
      </c>
      <c r="G39" s="18">
        <v>59</v>
      </c>
      <c r="H39" s="20">
        <f t="shared" si="1"/>
        <v>371</v>
      </c>
      <c r="I39" s="18">
        <v>239</v>
      </c>
      <c r="J39" s="28">
        <f t="shared" si="2"/>
        <v>0.6442048517520216</v>
      </c>
      <c r="K39" s="18">
        <v>52</v>
      </c>
      <c r="L39" s="29">
        <f t="shared" si="3"/>
        <v>0.14016172506738545</v>
      </c>
      <c r="M39" s="18">
        <v>80</v>
      </c>
      <c r="N39" s="30">
        <f t="shared" si="4"/>
        <v>0.215633423180593</v>
      </c>
    </row>
    <row r="40" spans="1:14" ht="12.75">
      <c r="A40" s="24">
        <v>38</v>
      </c>
      <c r="B40" s="32" t="s">
        <v>47</v>
      </c>
      <c r="C40" s="26">
        <v>2113</v>
      </c>
      <c r="D40" s="17">
        <v>1074</v>
      </c>
      <c r="E40" s="18">
        <v>649</v>
      </c>
      <c r="F40" s="27">
        <f t="shared" si="0"/>
        <v>0.6042830540037244</v>
      </c>
      <c r="G40" s="18">
        <v>81</v>
      </c>
      <c r="H40" s="20">
        <f t="shared" si="1"/>
        <v>568</v>
      </c>
      <c r="I40" s="18">
        <v>326</v>
      </c>
      <c r="J40" s="28">
        <f t="shared" si="2"/>
        <v>0.573943661971831</v>
      </c>
      <c r="K40" s="18">
        <v>68</v>
      </c>
      <c r="L40" s="29">
        <f t="shared" si="3"/>
        <v>0.11971830985915492</v>
      </c>
      <c r="M40" s="18">
        <v>173</v>
      </c>
      <c r="N40" s="30">
        <f t="shared" si="4"/>
        <v>0.3045774647887324</v>
      </c>
    </row>
    <row r="41" spans="1:14" ht="12.75">
      <c r="A41" s="24">
        <v>39</v>
      </c>
      <c r="B41" s="32" t="s">
        <v>48</v>
      </c>
      <c r="C41" s="26">
        <v>463</v>
      </c>
      <c r="D41" s="17">
        <v>190</v>
      </c>
      <c r="E41" s="18">
        <v>161</v>
      </c>
      <c r="F41" s="27">
        <f t="shared" si="0"/>
        <v>0.8473684210526315</v>
      </c>
      <c r="G41" s="18">
        <v>16</v>
      </c>
      <c r="H41" s="20">
        <f t="shared" si="1"/>
        <v>145</v>
      </c>
      <c r="I41" s="18">
        <v>93</v>
      </c>
      <c r="J41" s="28">
        <f t="shared" si="2"/>
        <v>0.6413793103448275</v>
      </c>
      <c r="K41" s="18">
        <v>30</v>
      </c>
      <c r="L41" s="29">
        <f t="shared" si="3"/>
        <v>0.20689655172413793</v>
      </c>
      <c r="M41" s="18">
        <v>22</v>
      </c>
      <c r="N41" s="30">
        <f t="shared" si="4"/>
        <v>0.15172413793103448</v>
      </c>
    </row>
    <row r="42" spans="1:14" ht="12.75">
      <c r="A42" s="24">
        <v>40</v>
      </c>
      <c r="B42" s="32" t="s">
        <v>49</v>
      </c>
      <c r="C42" s="26">
        <v>972</v>
      </c>
      <c r="D42" s="17">
        <v>850</v>
      </c>
      <c r="E42" s="18">
        <v>407</v>
      </c>
      <c r="F42" s="27">
        <f t="shared" si="0"/>
        <v>0.4788235294117647</v>
      </c>
      <c r="G42" s="18">
        <v>21</v>
      </c>
      <c r="H42" s="20">
        <f t="shared" si="1"/>
        <v>386</v>
      </c>
      <c r="I42" s="18">
        <v>258</v>
      </c>
      <c r="J42" s="28">
        <f t="shared" si="2"/>
        <v>0.6683937823834197</v>
      </c>
      <c r="K42" s="18">
        <v>62</v>
      </c>
      <c r="L42" s="29">
        <f t="shared" si="3"/>
        <v>0.16062176165803108</v>
      </c>
      <c r="M42" s="18">
        <v>66</v>
      </c>
      <c r="N42" s="30">
        <f t="shared" si="4"/>
        <v>0.17098445595854922</v>
      </c>
    </row>
    <row r="43" spans="1:14" ht="12.75">
      <c r="A43" s="24">
        <v>41</v>
      </c>
      <c r="B43" s="32" t="s">
        <v>50</v>
      </c>
      <c r="C43" s="26">
        <v>545</v>
      </c>
      <c r="D43" s="17">
        <v>357</v>
      </c>
      <c r="E43" s="18">
        <v>208</v>
      </c>
      <c r="F43" s="27">
        <f t="shared" si="0"/>
        <v>0.5826330532212886</v>
      </c>
      <c r="G43" s="18">
        <v>7</v>
      </c>
      <c r="H43" s="20">
        <f t="shared" si="1"/>
        <v>201</v>
      </c>
      <c r="I43" s="18">
        <v>152</v>
      </c>
      <c r="J43" s="28">
        <f t="shared" si="2"/>
        <v>0.7562189054726368</v>
      </c>
      <c r="K43" s="18">
        <v>31</v>
      </c>
      <c r="L43" s="29">
        <f t="shared" si="3"/>
        <v>0.15422885572139303</v>
      </c>
      <c r="M43" s="18">
        <v>18</v>
      </c>
      <c r="N43" s="30">
        <f t="shared" si="4"/>
        <v>0.08955223880597014</v>
      </c>
    </row>
    <row r="44" spans="1:14" ht="12.75">
      <c r="A44" s="24">
        <v>42</v>
      </c>
      <c r="B44" s="25" t="s">
        <v>51</v>
      </c>
      <c r="C44" s="26">
        <v>847</v>
      </c>
      <c r="D44" s="17">
        <v>857</v>
      </c>
      <c r="E44" s="18">
        <v>323</v>
      </c>
      <c r="F44" s="27">
        <f t="shared" si="0"/>
        <v>0.37689614935822635</v>
      </c>
      <c r="G44" s="18">
        <v>52</v>
      </c>
      <c r="H44" s="20">
        <f t="shared" si="1"/>
        <v>271</v>
      </c>
      <c r="I44" s="18">
        <v>164</v>
      </c>
      <c r="J44" s="28">
        <f t="shared" si="2"/>
        <v>0.6051660516605166</v>
      </c>
      <c r="K44" s="18">
        <v>60</v>
      </c>
      <c r="L44" s="29">
        <f t="shared" si="3"/>
        <v>0.22140221402214022</v>
      </c>
      <c r="M44" s="18">
        <v>47</v>
      </c>
      <c r="N44" s="30">
        <f t="shared" si="4"/>
        <v>0.17343173431734318</v>
      </c>
    </row>
    <row r="45" spans="1:14" ht="12.75">
      <c r="A45" s="24">
        <v>43</v>
      </c>
      <c r="B45" s="32" t="s">
        <v>52</v>
      </c>
      <c r="C45" s="26">
        <v>136</v>
      </c>
      <c r="D45" s="17">
        <v>139</v>
      </c>
      <c r="E45" s="18">
        <v>69</v>
      </c>
      <c r="F45" s="27">
        <f t="shared" si="0"/>
        <v>0.49640287769784175</v>
      </c>
      <c r="G45" s="18">
        <v>3</v>
      </c>
      <c r="H45" s="20">
        <f t="shared" si="1"/>
        <v>66</v>
      </c>
      <c r="I45" s="18">
        <v>43</v>
      </c>
      <c r="J45" s="28">
        <f t="shared" si="2"/>
        <v>0.6515151515151515</v>
      </c>
      <c r="K45" s="18">
        <v>10</v>
      </c>
      <c r="L45" s="29">
        <f t="shared" si="3"/>
        <v>0.15151515151515152</v>
      </c>
      <c r="M45" s="18">
        <v>13</v>
      </c>
      <c r="N45" s="30">
        <f t="shared" si="4"/>
        <v>0.19696969696969696</v>
      </c>
    </row>
    <row r="46" spans="1:14" ht="12.75">
      <c r="A46" s="24">
        <v>44</v>
      </c>
      <c r="B46" s="25" t="s">
        <v>53</v>
      </c>
      <c r="C46" s="26">
        <v>1723</v>
      </c>
      <c r="D46" s="17">
        <v>1657</v>
      </c>
      <c r="E46" s="18">
        <v>669</v>
      </c>
      <c r="F46" s="27">
        <f t="shared" si="0"/>
        <v>0.40374170187085096</v>
      </c>
      <c r="G46" s="18">
        <v>50</v>
      </c>
      <c r="H46" s="20">
        <f t="shared" si="1"/>
        <v>619</v>
      </c>
      <c r="I46" s="18">
        <v>426</v>
      </c>
      <c r="J46" s="28">
        <f t="shared" si="2"/>
        <v>0.6882067851373183</v>
      </c>
      <c r="K46" s="18">
        <v>96</v>
      </c>
      <c r="L46" s="29">
        <f t="shared" si="3"/>
        <v>0.15508885298869143</v>
      </c>
      <c r="M46" s="18">
        <v>97</v>
      </c>
      <c r="N46" s="30">
        <f t="shared" si="4"/>
        <v>0.1567043618739903</v>
      </c>
    </row>
    <row r="47" spans="1:14" ht="12.75">
      <c r="A47" s="24">
        <v>45</v>
      </c>
      <c r="B47" s="32" t="s">
        <v>54</v>
      </c>
      <c r="C47" s="26">
        <v>2213</v>
      </c>
      <c r="D47" s="17">
        <v>641</v>
      </c>
      <c r="E47" s="18">
        <v>383</v>
      </c>
      <c r="F47" s="27">
        <f t="shared" si="0"/>
        <v>0.5975039001560063</v>
      </c>
      <c r="G47" s="18">
        <v>21</v>
      </c>
      <c r="H47" s="20">
        <f t="shared" si="1"/>
        <v>362</v>
      </c>
      <c r="I47" s="18">
        <v>258</v>
      </c>
      <c r="J47" s="28">
        <f t="shared" si="2"/>
        <v>0.712707182320442</v>
      </c>
      <c r="K47" s="18">
        <v>41</v>
      </c>
      <c r="L47" s="29">
        <f t="shared" si="3"/>
        <v>0.1132596685082873</v>
      </c>
      <c r="M47" s="18">
        <v>63</v>
      </c>
      <c r="N47" s="30">
        <f t="shared" si="4"/>
        <v>0.17403314917127072</v>
      </c>
    </row>
    <row r="48" spans="1:14" ht="12.75">
      <c r="A48" s="24">
        <v>46</v>
      </c>
      <c r="B48" s="32" t="s">
        <v>55</v>
      </c>
      <c r="C48" s="26">
        <v>367</v>
      </c>
      <c r="D48" s="17">
        <v>359</v>
      </c>
      <c r="E48" s="18">
        <v>190</v>
      </c>
      <c r="F48" s="27">
        <f t="shared" si="0"/>
        <v>0.5292479108635098</v>
      </c>
      <c r="G48" s="18">
        <v>8</v>
      </c>
      <c r="H48" s="20">
        <f t="shared" si="1"/>
        <v>182</v>
      </c>
      <c r="I48" s="18">
        <v>93</v>
      </c>
      <c r="J48" s="28">
        <f t="shared" si="2"/>
        <v>0.510989010989011</v>
      </c>
      <c r="K48" s="18">
        <v>38</v>
      </c>
      <c r="L48" s="29">
        <f t="shared" si="3"/>
        <v>0.2087912087912088</v>
      </c>
      <c r="M48" s="18">
        <v>51</v>
      </c>
      <c r="N48" s="30">
        <f t="shared" si="4"/>
        <v>0.2802197802197802</v>
      </c>
    </row>
    <row r="49" spans="1:14" ht="12.75">
      <c r="A49" s="24">
        <v>47</v>
      </c>
      <c r="B49" s="25" t="s">
        <v>56</v>
      </c>
      <c r="C49" s="26">
        <v>1275</v>
      </c>
      <c r="D49" s="17">
        <v>561</v>
      </c>
      <c r="E49" s="18">
        <v>374</v>
      </c>
      <c r="F49" s="27">
        <f t="shared" si="0"/>
        <v>0.6666666666666666</v>
      </c>
      <c r="G49" s="18">
        <v>20</v>
      </c>
      <c r="H49" s="20">
        <f t="shared" si="1"/>
        <v>354</v>
      </c>
      <c r="I49" s="18">
        <v>192</v>
      </c>
      <c r="J49" s="28">
        <f t="shared" si="2"/>
        <v>0.5423728813559322</v>
      </c>
      <c r="K49" s="18">
        <v>88</v>
      </c>
      <c r="L49" s="29">
        <f t="shared" si="3"/>
        <v>0.24858757062146894</v>
      </c>
      <c r="M49" s="18">
        <v>74</v>
      </c>
      <c r="N49" s="30">
        <f t="shared" si="4"/>
        <v>0.20903954802259886</v>
      </c>
    </row>
    <row r="50" spans="1:14" ht="12.75">
      <c r="A50" s="24">
        <v>48</v>
      </c>
      <c r="B50" s="32" t="s">
        <v>57</v>
      </c>
      <c r="C50" s="26">
        <v>191</v>
      </c>
      <c r="D50" s="17">
        <v>147</v>
      </c>
      <c r="E50" s="18">
        <v>22</v>
      </c>
      <c r="F50" s="27">
        <f t="shared" si="0"/>
        <v>0.14965986394557823</v>
      </c>
      <c r="G50" s="18">
        <v>4</v>
      </c>
      <c r="H50" s="20">
        <f t="shared" si="1"/>
        <v>18</v>
      </c>
      <c r="I50" s="18">
        <v>17</v>
      </c>
      <c r="J50" s="28">
        <f t="shared" si="2"/>
        <v>0.9444444444444444</v>
      </c>
      <c r="K50" s="18">
        <v>0</v>
      </c>
      <c r="L50" s="29">
        <f t="shared" si="3"/>
        <v>0</v>
      </c>
      <c r="M50" s="18">
        <v>1</v>
      </c>
      <c r="N50" s="30">
        <f t="shared" si="4"/>
        <v>0.05555555555555555</v>
      </c>
    </row>
    <row r="51" spans="1:14" ht="12.75">
      <c r="A51" s="24">
        <v>49</v>
      </c>
      <c r="B51" s="32" t="s">
        <v>58</v>
      </c>
      <c r="C51" s="26">
        <v>420</v>
      </c>
      <c r="D51" s="17">
        <v>334</v>
      </c>
      <c r="E51" s="18">
        <v>232</v>
      </c>
      <c r="F51" s="27">
        <f t="shared" si="0"/>
        <v>0.6946107784431138</v>
      </c>
      <c r="G51" s="18">
        <v>16</v>
      </c>
      <c r="H51" s="20">
        <f t="shared" si="1"/>
        <v>216</v>
      </c>
      <c r="I51" s="18">
        <v>162</v>
      </c>
      <c r="J51" s="28">
        <f t="shared" si="2"/>
        <v>0.75</v>
      </c>
      <c r="K51" s="18">
        <v>34</v>
      </c>
      <c r="L51" s="29">
        <f t="shared" si="3"/>
        <v>0.1574074074074074</v>
      </c>
      <c r="M51" s="18">
        <v>20</v>
      </c>
      <c r="N51" s="30">
        <f t="shared" si="4"/>
        <v>0.09259259259259259</v>
      </c>
    </row>
    <row r="52" spans="1:14" ht="12.75">
      <c r="A52" s="24">
        <v>50</v>
      </c>
      <c r="B52" s="32" t="s">
        <v>59</v>
      </c>
      <c r="C52" s="26">
        <v>311</v>
      </c>
      <c r="D52" s="17">
        <v>252</v>
      </c>
      <c r="E52" s="18">
        <v>103</v>
      </c>
      <c r="F52" s="27">
        <f t="shared" si="0"/>
        <v>0.4087301587301587</v>
      </c>
      <c r="G52" s="18">
        <v>13</v>
      </c>
      <c r="H52" s="20">
        <f t="shared" si="1"/>
        <v>90</v>
      </c>
      <c r="I52" s="18">
        <v>54</v>
      </c>
      <c r="J52" s="28">
        <f t="shared" si="2"/>
        <v>0.6</v>
      </c>
      <c r="K52" s="18">
        <v>25</v>
      </c>
      <c r="L52" s="29">
        <f t="shared" si="3"/>
        <v>0.2777777777777778</v>
      </c>
      <c r="M52" s="18">
        <v>11</v>
      </c>
      <c r="N52" s="30">
        <f t="shared" si="4"/>
        <v>0.12222222222222222</v>
      </c>
    </row>
    <row r="53" spans="1:14" ht="12.75">
      <c r="A53" s="34">
        <v>51</v>
      </c>
      <c r="B53" s="35" t="s">
        <v>60</v>
      </c>
      <c r="C53" s="26">
        <v>729</v>
      </c>
      <c r="D53" s="17">
        <v>344</v>
      </c>
      <c r="E53" s="18">
        <v>238</v>
      </c>
      <c r="F53" s="36">
        <f t="shared" si="0"/>
        <v>0.6918604651162791</v>
      </c>
      <c r="G53" s="18">
        <v>19</v>
      </c>
      <c r="H53" s="37">
        <f t="shared" si="1"/>
        <v>219</v>
      </c>
      <c r="I53" s="18">
        <v>151</v>
      </c>
      <c r="J53" s="38">
        <f t="shared" si="2"/>
        <v>0.6894977168949772</v>
      </c>
      <c r="K53" s="18">
        <v>34</v>
      </c>
      <c r="L53" s="29">
        <f t="shared" si="3"/>
        <v>0.1552511415525114</v>
      </c>
      <c r="M53" s="18">
        <v>34</v>
      </c>
      <c r="N53" s="30">
        <f t="shared" si="4"/>
        <v>0.1552511415525114</v>
      </c>
    </row>
    <row r="54" spans="1:14" ht="12.75">
      <c r="A54" s="24">
        <v>52</v>
      </c>
      <c r="B54" s="32" t="s">
        <v>61</v>
      </c>
      <c r="C54" s="26">
        <v>310</v>
      </c>
      <c r="D54" s="17">
        <v>111</v>
      </c>
      <c r="E54" s="18">
        <v>44</v>
      </c>
      <c r="F54" s="27">
        <f t="shared" si="0"/>
        <v>0.3963963963963964</v>
      </c>
      <c r="G54" s="18">
        <v>1</v>
      </c>
      <c r="H54" s="20">
        <f t="shared" si="1"/>
        <v>43</v>
      </c>
      <c r="I54" s="18">
        <v>16</v>
      </c>
      <c r="J54" s="28">
        <f t="shared" si="2"/>
        <v>0.37209302325581395</v>
      </c>
      <c r="K54" s="18">
        <v>13</v>
      </c>
      <c r="L54" s="29">
        <f t="shared" si="3"/>
        <v>0.3023255813953488</v>
      </c>
      <c r="M54" s="18">
        <v>14</v>
      </c>
      <c r="N54" s="30">
        <f t="shared" si="4"/>
        <v>0.32558139534883723</v>
      </c>
    </row>
    <row r="55" spans="1:14" ht="12.75">
      <c r="A55" s="24">
        <v>53</v>
      </c>
      <c r="B55" s="32" t="s">
        <v>62</v>
      </c>
      <c r="C55" s="26">
        <v>209</v>
      </c>
      <c r="D55" s="17">
        <v>214</v>
      </c>
      <c r="E55" s="18">
        <v>62</v>
      </c>
      <c r="F55" s="27">
        <f t="shared" si="0"/>
        <v>0.2897196261682243</v>
      </c>
      <c r="G55" s="18">
        <v>7</v>
      </c>
      <c r="H55" s="20">
        <f t="shared" si="1"/>
        <v>55</v>
      </c>
      <c r="I55" s="18">
        <v>46</v>
      </c>
      <c r="J55" s="28">
        <f t="shared" si="2"/>
        <v>0.8363636363636363</v>
      </c>
      <c r="K55" s="18">
        <v>5</v>
      </c>
      <c r="L55" s="29">
        <f t="shared" si="3"/>
        <v>0.09090909090909091</v>
      </c>
      <c r="M55" s="18">
        <v>4</v>
      </c>
      <c r="N55" s="30">
        <f t="shared" si="4"/>
        <v>0.07272727272727272</v>
      </c>
    </row>
    <row r="56" spans="1:14" ht="12.75">
      <c r="A56" s="24">
        <v>54</v>
      </c>
      <c r="B56" s="32" t="s">
        <v>63</v>
      </c>
      <c r="C56" s="26">
        <v>850</v>
      </c>
      <c r="D56" s="17">
        <v>750</v>
      </c>
      <c r="E56" s="18">
        <v>236</v>
      </c>
      <c r="F56" s="27">
        <f t="shared" si="0"/>
        <v>0.31466666666666665</v>
      </c>
      <c r="G56" s="18">
        <v>13</v>
      </c>
      <c r="H56" s="20">
        <f t="shared" si="1"/>
        <v>223</v>
      </c>
      <c r="I56" s="18">
        <v>112</v>
      </c>
      <c r="J56" s="28">
        <f t="shared" si="2"/>
        <v>0.5022421524663677</v>
      </c>
      <c r="K56" s="18">
        <v>26</v>
      </c>
      <c r="L56" s="29">
        <f t="shared" si="3"/>
        <v>0.11659192825112108</v>
      </c>
      <c r="M56" s="18">
        <v>85</v>
      </c>
      <c r="N56" s="30">
        <f t="shared" si="4"/>
        <v>0.3811659192825112</v>
      </c>
    </row>
    <row r="57" spans="1:14" ht="12.75">
      <c r="A57" s="24">
        <v>55</v>
      </c>
      <c r="B57" s="25" t="s">
        <v>64</v>
      </c>
      <c r="C57" s="26">
        <v>134</v>
      </c>
      <c r="D57" s="17">
        <v>106</v>
      </c>
      <c r="E57" s="18">
        <v>73</v>
      </c>
      <c r="F57" s="27">
        <f t="shared" si="0"/>
        <v>0.6886792452830188</v>
      </c>
      <c r="G57" s="18">
        <v>15</v>
      </c>
      <c r="H57" s="20">
        <f t="shared" si="1"/>
        <v>58</v>
      </c>
      <c r="I57" s="18">
        <v>48</v>
      </c>
      <c r="J57" s="28">
        <f t="shared" si="2"/>
        <v>0.8275862068965517</v>
      </c>
      <c r="K57" s="18">
        <v>3</v>
      </c>
      <c r="L57" s="29">
        <f t="shared" si="3"/>
        <v>0.05172413793103448</v>
      </c>
      <c r="M57" s="18">
        <v>8</v>
      </c>
      <c r="N57" s="30">
        <f t="shared" si="4"/>
        <v>0.13793103448275862</v>
      </c>
    </row>
    <row r="58" spans="1:14" ht="12.75">
      <c r="A58" s="24">
        <v>56</v>
      </c>
      <c r="B58" s="39" t="s">
        <v>65</v>
      </c>
      <c r="C58" s="26">
        <v>918</v>
      </c>
      <c r="D58" s="17">
        <v>667</v>
      </c>
      <c r="E58" s="18">
        <v>411</v>
      </c>
      <c r="F58" s="27">
        <f t="shared" si="0"/>
        <v>0.616191904047976</v>
      </c>
      <c r="G58" s="18">
        <v>45</v>
      </c>
      <c r="H58" s="20">
        <f t="shared" si="1"/>
        <v>366</v>
      </c>
      <c r="I58" s="18">
        <v>227</v>
      </c>
      <c r="J58" s="28">
        <f t="shared" si="2"/>
        <v>0.6202185792349727</v>
      </c>
      <c r="K58" s="18">
        <v>86</v>
      </c>
      <c r="L58" s="29">
        <f t="shared" si="3"/>
        <v>0.23497267759562843</v>
      </c>
      <c r="M58" s="18">
        <v>53</v>
      </c>
      <c r="N58" s="30">
        <f t="shared" si="4"/>
        <v>0.1448087431693989</v>
      </c>
    </row>
    <row r="59" spans="1:14" ht="12.75">
      <c r="A59" s="24">
        <v>57</v>
      </c>
      <c r="B59" s="25" t="s">
        <v>66</v>
      </c>
      <c r="C59" s="26">
        <v>500</v>
      </c>
      <c r="D59" s="17">
        <v>474</v>
      </c>
      <c r="E59" s="18">
        <v>196</v>
      </c>
      <c r="F59" s="27">
        <f t="shared" si="0"/>
        <v>0.41350210970464135</v>
      </c>
      <c r="G59" s="18">
        <v>60</v>
      </c>
      <c r="H59" s="20">
        <f t="shared" si="1"/>
        <v>136</v>
      </c>
      <c r="I59" s="18">
        <v>54</v>
      </c>
      <c r="J59" s="28">
        <f t="shared" si="2"/>
        <v>0.39705882352941174</v>
      </c>
      <c r="K59" s="18">
        <v>47</v>
      </c>
      <c r="L59" s="29">
        <f t="shared" si="3"/>
        <v>0.34558823529411764</v>
      </c>
      <c r="M59" s="18">
        <v>35</v>
      </c>
      <c r="N59" s="30">
        <f t="shared" si="4"/>
        <v>0.25735294117647056</v>
      </c>
    </row>
    <row r="60" spans="1:14" ht="12.75">
      <c r="A60" s="24">
        <v>58</v>
      </c>
      <c r="B60" s="32" t="s">
        <v>67</v>
      </c>
      <c r="C60" s="26">
        <v>732</v>
      </c>
      <c r="D60" s="17">
        <v>545</v>
      </c>
      <c r="E60" s="18">
        <v>415</v>
      </c>
      <c r="F60" s="27">
        <f t="shared" si="0"/>
        <v>0.7614678899082569</v>
      </c>
      <c r="G60" s="18">
        <v>22</v>
      </c>
      <c r="H60" s="20">
        <f t="shared" si="1"/>
        <v>393</v>
      </c>
      <c r="I60" s="18">
        <v>305</v>
      </c>
      <c r="J60" s="28">
        <f t="shared" si="2"/>
        <v>0.7760814249363868</v>
      </c>
      <c r="K60" s="18">
        <v>41</v>
      </c>
      <c r="L60" s="29">
        <f t="shared" si="3"/>
        <v>0.10432569974554708</v>
      </c>
      <c r="M60" s="18">
        <v>47</v>
      </c>
      <c r="N60" s="30">
        <f t="shared" si="4"/>
        <v>0.11959287531806616</v>
      </c>
    </row>
    <row r="61" spans="1:14" ht="12.75">
      <c r="A61" s="24">
        <v>59</v>
      </c>
      <c r="B61" s="25" t="s">
        <v>68</v>
      </c>
      <c r="C61" s="40">
        <v>6797</v>
      </c>
      <c r="D61" s="41">
        <v>7396</v>
      </c>
      <c r="E61" s="18">
        <v>2573</v>
      </c>
      <c r="F61" s="27">
        <f t="shared" si="0"/>
        <v>0.3478907517577069</v>
      </c>
      <c r="G61" s="18">
        <v>318</v>
      </c>
      <c r="H61" s="20">
        <f t="shared" si="1"/>
        <v>2255</v>
      </c>
      <c r="I61" s="18">
        <v>831</v>
      </c>
      <c r="J61" s="28">
        <f t="shared" si="2"/>
        <v>0.36851441241685146</v>
      </c>
      <c r="K61" s="18">
        <v>502</v>
      </c>
      <c r="L61" s="29">
        <f t="shared" si="3"/>
        <v>0.22261640798226165</v>
      </c>
      <c r="M61" s="18">
        <v>922</v>
      </c>
      <c r="N61" s="42">
        <f t="shared" si="4"/>
        <v>0.4088691796008869</v>
      </c>
    </row>
    <row r="62" spans="1:14" ht="12.75">
      <c r="A62" s="24">
        <v>60</v>
      </c>
      <c r="B62" s="32" t="s">
        <v>69</v>
      </c>
      <c r="C62" s="26">
        <v>872</v>
      </c>
      <c r="D62" s="17">
        <v>492</v>
      </c>
      <c r="E62" s="18">
        <v>280</v>
      </c>
      <c r="F62" s="27">
        <f t="shared" si="0"/>
        <v>0.5691056910569106</v>
      </c>
      <c r="G62" s="18">
        <v>11</v>
      </c>
      <c r="H62" s="20">
        <f t="shared" si="1"/>
        <v>269</v>
      </c>
      <c r="I62" s="18">
        <v>154</v>
      </c>
      <c r="J62" s="28">
        <f t="shared" si="2"/>
        <v>0.5724907063197026</v>
      </c>
      <c r="K62" s="18">
        <v>55</v>
      </c>
      <c r="L62" s="29">
        <f t="shared" si="3"/>
        <v>0.20446096654275092</v>
      </c>
      <c r="M62" s="18">
        <v>60</v>
      </c>
      <c r="N62" s="30">
        <f t="shared" si="4"/>
        <v>0.22304832713754646</v>
      </c>
    </row>
    <row r="63" spans="1:14" ht="12.75">
      <c r="A63" s="24">
        <v>61</v>
      </c>
      <c r="B63" s="32" t="s">
        <v>70</v>
      </c>
      <c r="C63" s="26">
        <v>152</v>
      </c>
      <c r="D63" s="17">
        <v>143</v>
      </c>
      <c r="E63" s="18">
        <v>86</v>
      </c>
      <c r="F63" s="27">
        <f t="shared" si="0"/>
        <v>0.6013986013986014</v>
      </c>
      <c r="G63" s="18">
        <v>5</v>
      </c>
      <c r="H63" s="20">
        <f t="shared" si="1"/>
        <v>81</v>
      </c>
      <c r="I63" s="18">
        <v>58</v>
      </c>
      <c r="J63" s="28">
        <f t="shared" si="2"/>
        <v>0.7160493827160493</v>
      </c>
      <c r="K63" s="18">
        <v>14</v>
      </c>
      <c r="L63" s="29">
        <f t="shared" si="3"/>
        <v>0.1728395061728395</v>
      </c>
      <c r="M63" s="18">
        <v>9</v>
      </c>
      <c r="N63" s="30">
        <f t="shared" si="4"/>
        <v>0.1111111111111111</v>
      </c>
    </row>
    <row r="64" spans="1:14" ht="12.75">
      <c r="A64" s="24">
        <v>62</v>
      </c>
      <c r="B64" s="32" t="s">
        <v>71</v>
      </c>
      <c r="C64" s="26">
        <v>6498</v>
      </c>
      <c r="D64" s="17">
        <v>5124</v>
      </c>
      <c r="E64" s="18">
        <v>2117</v>
      </c>
      <c r="F64" s="27">
        <f t="shared" si="0"/>
        <v>0.4131537861046058</v>
      </c>
      <c r="G64" s="18">
        <v>67</v>
      </c>
      <c r="H64" s="20">
        <f t="shared" si="1"/>
        <v>2050</v>
      </c>
      <c r="I64" s="18">
        <v>308</v>
      </c>
      <c r="J64" s="28">
        <f t="shared" si="2"/>
        <v>0.15024390243902438</v>
      </c>
      <c r="K64" s="18">
        <v>183</v>
      </c>
      <c r="L64" s="29">
        <f t="shared" si="3"/>
        <v>0.08926829268292683</v>
      </c>
      <c r="M64" s="18">
        <v>1559</v>
      </c>
      <c r="N64" s="30">
        <f t="shared" si="4"/>
        <v>0.7604878048780488</v>
      </c>
    </row>
    <row r="65" spans="1:14" ht="12.75">
      <c r="A65" s="24">
        <v>63</v>
      </c>
      <c r="B65" s="32" t="s">
        <v>72</v>
      </c>
      <c r="C65" s="26">
        <v>811</v>
      </c>
      <c r="D65" s="17">
        <v>605</v>
      </c>
      <c r="E65" s="18">
        <v>273</v>
      </c>
      <c r="F65" s="27">
        <f t="shared" si="0"/>
        <v>0.4512396694214876</v>
      </c>
      <c r="G65" s="18">
        <v>36</v>
      </c>
      <c r="H65" s="20">
        <f t="shared" si="1"/>
        <v>237</v>
      </c>
      <c r="I65" s="18">
        <v>137</v>
      </c>
      <c r="J65" s="28">
        <f t="shared" si="2"/>
        <v>0.5780590717299579</v>
      </c>
      <c r="K65" s="18">
        <v>56</v>
      </c>
      <c r="L65" s="29">
        <f t="shared" si="3"/>
        <v>0.23628691983122363</v>
      </c>
      <c r="M65" s="18">
        <v>44</v>
      </c>
      <c r="N65" s="30">
        <f t="shared" si="4"/>
        <v>0.18565400843881857</v>
      </c>
    </row>
    <row r="66" spans="1:14" ht="12.75">
      <c r="A66" s="24">
        <v>64</v>
      </c>
      <c r="B66" s="32" t="s">
        <v>73</v>
      </c>
      <c r="C66" s="26">
        <v>855</v>
      </c>
      <c r="D66" s="17">
        <v>734</v>
      </c>
      <c r="E66" s="18">
        <v>488</v>
      </c>
      <c r="F66" s="27">
        <f aca="true" t="shared" si="5" ref="F66:F97">E66/D66</f>
        <v>0.6648501362397821</v>
      </c>
      <c r="G66" s="18">
        <v>18</v>
      </c>
      <c r="H66" s="20">
        <f aca="true" t="shared" si="6" ref="H66:H97">E66-G66</f>
        <v>470</v>
      </c>
      <c r="I66" s="18">
        <v>313</v>
      </c>
      <c r="J66" s="28">
        <f aca="true" t="shared" si="7" ref="J66:J97">I66/H66</f>
        <v>0.6659574468085107</v>
      </c>
      <c r="K66" s="18">
        <v>74</v>
      </c>
      <c r="L66" s="29">
        <f aca="true" t="shared" si="8" ref="L66:L97">K66/H66</f>
        <v>0.1574468085106383</v>
      </c>
      <c r="M66" s="18">
        <v>83</v>
      </c>
      <c r="N66" s="30">
        <f aca="true" t="shared" si="9" ref="N66:N97">M66/H66</f>
        <v>0.17659574468085107</v>
      </c>
    </row>
    <row r="67" spans="1:14" ht="12.75">
      <c r="A67" s="24">
        <v>65</v>
      </c>
      <c r="B67" s="25" t="s">
        <v>74</v>
      </c>
      <c r="C67" s="26">
        <v>965</v>
      </c>
      <c r="D67" s="17">
        <v>505</v>
      </c>
      <c r="E67" s="18">
        <v>222</v>
      </c>
      <c r="F67" s="27">
        <f t="shared" si="5"/>
        <v>0.4396039603960396</v>
      </c>
      <c r="G67" s="18">
        <v>17</v>
      </c>
      <c r="H67" s="20">
        <f t="shared" si="6"/>
        <v>205</v>
      </c>
      <c r="I67" s="18">
        <v>143</v>
      </c>
      <c r="J67" s="28">
        <f t="shared" si="7"/>
        <v>0.697560975609756</v>
      </c>
      <c r="K67" s="18">
        <v>31</v>
      </c>
      <c r="L67" s="29">
        <f t="shared" si="8"/>
        <v>0.15121951219512195</v>
      </c>
      <c r="M67" s="18">
        <v>31</v>
      </c>
      <c r="N67" s="30">
        <f t="shared" si="9"/>
        <v>0.15121951219512195</v>
      </c>
    </row>
    <row r="68" spans="1:14" ht="12.75">
      <c r="A68" s="24">
        <v>66</v>
      </c>
      <c r="B68" s="25" t="s">
        <v>75</v>
      </c>
      <c r="C68" s="26">
        <v>1603</v>
      </c>
      <c r="D68" s="17">
        <v>1254</v>
      </c>
      <c r="E68" s="18">
        <v>526</v>
      </c>
      <c r="F68" s="27">
        <f t="shared" si="5"/>
        <v>0.4194577352472089</v>
      </c>
      <c r="G68" s="18">
        <v>25</v>
      </c>
      <c r="H68" s="20">
        <f t="shared" si="6"/>
        <v>501</v>
      </c>
      <c r="I68" s="18">
        <v>354</v>
      </c>
      <c r="J68" s="28">
        <f t="shared" si="7"/>
        <v>0.7065868263473054</v>
      </c>
      <c r="K68" s="18">
        <v>95</v>
      </c>
      <c r="L68" s="29">
        <f t="shared" si="8"/>
        <v>0.18962075848303392</v>
      </c>
      <c r="M68" s="18">
        <v>52</v>
      </c>
      <c r="N68" s="30">
        <f t="shared" si="9"/>
        <v>0.10379241516966067</v>
      </c>
    </row>
    <row r="69" spans="1:14" ht="12.75">
      <c r="A69" s="24">
        <v>67</v>
      </c>
      <c r="B69" s="32" t="s">
        <v>76</v>
      </c>
      <c r="C69" s="26">
        <v>220</v>
      </c>
      <c r="D69" s="17">
        <v>211</v>
      </c>
      <c r="E69" s="18">
        <v>88</v>
      </c>
      <c r="F69" s="27">
        <f t="shared" si="5"/>
        <v>0.41706161137440756</v>
      </c>
      <c r="G69" s="18">
        <v>8</v>
      </c>
      <c r="H69" s="20">
        <f t="shared" si="6"/>
        <v>80</v>
      </c>
      <c r="I69" s="18">
        <v>52</v>
      </c>
      <c r="J69" s="28">
        <f t="shared" si="7"/>
        <v>0.65</v>
      </c>
      <c r="K69" s="18">
        <v>7</v>
      </c>
      <c r="L69" s="29">
        <f t="shared" si="8"/>
        <v>0.0875</v>
      </c>
      <c r="M69" s="18">
        <v>21</v>
      </c>
      <c r="N69" s="30">
        <f t="shared" si="9"/>
        <v>0.2625</v>
      </c>
    </row>
    <row r="70" spans="1:14" ht="12.75">
      <c r="A70" s="24">
        <v>68</v>
      </c>
      <c r="B70" s="32" t="s">
        <v>77</v>
      </c>
      <c r="C70" s="26">
        <v>257</v>
      </c>
      <c r="D70" s="17">
        <v>122</v>
      </c>
      <c r="E70" s="18">
        <v>73</v>
      </c>
      <c r="F70" s="27">
        <f t="shared" si="5"/>
        <v>0.5983606557377049</v>
      </c>
      <c r="G70" s="18">
        <v>10</v>
      </c>
      <c r="H70" s="20">
        <f t="shared" si="6"/>
        <v>63</v>
      </c>
      <c r="I70" s="18">
        <v>47</v>
      </c>
      <c r="J70" s="28">
        <f t="shared" si="7"/>
        <v>0.746031746031746</v>
      </c>
      <c r="K70" s="18">
        <v>13</v>
      </c>
      <c r="L70" s="29">
        <f t="shared" si="8"/>
        <v>0.20634920634920634</v>
      </c>
      <c r="M70" s="18">
        <v>3</v>
      </c>
      <c r="N70" s="30">
        <f t="shared" si="9"/>
        <v>0.047619047619047616</v>
      </c>
    </row>
    <row r="71" spans="1:14" ht="12.75">
      <c r="A71" s="24">
        <v>69</v>
      </c>
      <c r="B71" s="32" t="s">
        <v>78</v>
      </c>
      <c r="C71" s="26">
        <v>3399</v>
      </c>
      <c r="D71" s="17">
        <v>1200</v>
      </c>
      <c r="E71" s="43">
        <f>882+29+232+4+3</f>
        <v>1150</v>
      </c>
      <c r="F71" s="27">
        <f t="shared" si="5"/>
        <v>0.9583333333333334</v>
      </c>
      <c r="G71" s="18">
        <f>46+3</f>
        <v>49</v>
      </c>
      <c r="H71" s="20">
        <f t="shared" si="6"/>
        <v>1101</v>
      </c>
      <c r="I71" s="18">
        <f>534+29</f>
        <v>563</v>
      </c>
      <c r="J71" s="28">
        <f t="shared" si="7"/>
        <v>0.5113533151680291</v>
      </c>
      <c r="K71" s="18">
        <f>55+4</f>
        <v>59</v>
      </c>
      <c r="L71" s="29">
        <f t="shared" si="8"/>
        <v>0.053587647593097185</v>
      </c>
      <c r="M71" s="43">
        <f>247+232</f>
        <v>479</v>
      </c>
      <c r="N71" s="30">
        <f t="shared" si="9"/>
        <v>0.43505903723887374</v>
      </c>
    </row>
    <row r="72" spans="1:14" ht="12.75">
      <c r="A72" s="24">
        <v>70</v>
      </c>
      <c r="B72" s="32" t="s">
        <v>79</v>
      </c>
      <c r="C72" s="26">
        <v>342</v>
      </c>
      <c r="D72" s="17">
        <v>310</v>
      </c>
      <c r="E72" s="18">
        <v>183</v>
      </c>
      <c r="F72" s="27">
        <f t="shared" si="5"/>
        <v>0.5903225806451613</v>
      </c>
      <c r="G72" s="18">
        <v>3</v>
      </c>
      <c r="H72" s="20">
        <f t="shared" si="6"/>
        <v>180</v>
      </c>
      <c r="I72" s="18">
        <v>11</v>
      </c>
      <c r="J72" s="28">
        <f t="shared" si="7"/>
        <v>0.06111111111111111</v>
      </c>
      <c r="K72" s="18">
        <v>4</v>
      </c>
      <c r="L72" s="29">
        <f t="shared" si="8"/>
        <v>0.022222222222222223</v>
      </c>
      <c r="M72" s="18">
        <v>165</v>
      </c>
      <c r="N72" s="30">
        <f t="shared" si="9"/>
        <v>0.9166666666666666</v>
      </c>
    </row>
    <row r="73" spans="1:14" ht="12.75">
      <c r="A73" s="24">
        <v>71</v>
      </c>
      <c r="B73" s="32" t="s">
        <v>80</v>
      </c>
      <c r="C73" s="26">
        <v>801</v>
      </c>
      <c r="D73" s="17">
        <v>591</v>
      </c>
      <c r="E73" s="18">
        <v>281</v>
      </c>
      <c r="F73" s="27">
        <f t="shared" si="5"/>
        <v>0.4754653130287648</v>
      </c>
      <c r="G73" s="18">
        <v>13</v>
      </c>
      <c r="H73" s="20">
        <f t="shared" si="6"/>
        <v>268</v>
      </c>
      <c r="I73" s="18">
        <v>149</v>
      </c>
      <c r="J73" s="28">
        <f t="shared" si="7"/>
        <v>0.5559701492537313</v>
      </c>
      <c r="K73" s="18">
        <v>46</v>
      </c>
      <c r="L73" s="29">
        <f t="shared" si="8"/>
        <v>0.17164179104477612</v>
      </c>
      <c r="M73" s="18">
        <v>73</v>
      </c>
      <c r="N73" s="30">
        <f t="shared" si="9"/>
        <v>0.27238805970149255</v>
      </c>
    </row>
    <row r="74" spans="1:14" ht="12.75">
      <c r="A74" s="24">
        <v>72</v>
      </c>
      <c r="B74" s="32" t="s">
        <v>81</v>
      </c>
      <c r="C74" s="26">
        <v>1156</v>
      </c>
      <c r="D74" s="17">
        <v>390</v>
      </c>
      <c r="E74" s="18">
        <v>148</v>
      </c>
      <c r="F74" s="27">
        <f t="shared" si="5"/>
        <v>0.37948717948717947</v>
      </c>
      <c r="G74" s="18">
        <v>87</v>
      </c>
      <c r="H74" s="20">
        <f t="shared" si="6"/>
        <v>61</v>
      </c>
      <c r="I74" s="18">
        <v>31</v>
      </c>
      <c r="J74" s="28">
        <f t="shared" si="7"/>
        <v>0.5081967213114754</v>
      </c>
      <c r="K74" s="18">
        <v>19</v>
      </c>
      <c r="L74" s="29">
        <f t="shared" si="8"/>
        <v>0.3114754098360656</v>
      </c>
      <c r="M74" s="18">
        <v>11</v>
      </c>
      <c r="N74" s="30">
        <f t="shared" si="9"/>
        <v>0.18032786885245902</v>
      </c>
    </row>
    <row r="75" spans="1:14" ht="12.75">
      <c r="A75" s="24">
        <v>73</v>
      </c>
      <c r="B75" s="32" t="s">
        <v>82</v>
      </c>
      <c r="C75" s="26">
        <v>771</v>
      </c>
      <c r="D75" s="17">
        <v>556</v>
      </c>
      <c r="E75" s="18">
        <v>191</v>
      </c>
      <c r="F75" s="27">
        <f t="shared" si="5"/>
        <v>0.3435251798561151</v>
      </c>
      <c r="G75" s="18">
        <v>18</v>
      </c>
      <c r="H75" s="20">
        <f t="shared" si="6"/>
        <v>173</v>
      </c>
      <c r="I75" s="18">
        <v>133</v>
      </c>
      <c r="J75" s="28">
        <f t="shared" si="7"/>
        <v>0.7687861271676301</v>
      </c>
      <c r="K75" s="18">
        <v>21</v>
      </c>
      <c r="L75" s="29">
        <f t="shared" si="8"/>
        <v>0.12138728323699421</v>
      </c>
      <c r="M75" s="18">
        <v>19</v>
      </c>
      <c r="N75" s="30">
        <f t="shared" si="9"/>
        <v>0.10982658959537572</v>
      </c>
    </row>
    <row r="76" spans="1:14" ht="12.75">
      <c r="A76" s="24">
        <v>74</v>
      </c>
      <c r="B76" s="25" t="s">
        <v>83</v>
      </c>
      <c r="C76" s="26">
        <v>500</v>
      </c>
      <c r="D76" s="17">
        <v>284</v>
      </c>
      <c r="E76" s="18">
        <v>147</v>
      </c>
      <c r="F76" s="27">
        <f t="shared" si="5"/>
        <v>0.5176056338028169</v>
      </c>
      <c r="G76" s="18">
        <v>37</v>
      </c>
      <c r="H76" s="20">
        <f t="shared" si="6"/>
        <v>110</v>
      </c>
      <c r="I76" s="18">
        <v>71</v>
      </c>
      <c r="J76" s="28">
        <f t="shared" si="7"/>
        <v>0.6454545454545455</v>
      </c>
      <c r="K76" s="18">
        <v>24</v>
      </c>
      <c r="L76" s="29">
        <f t="shared" si="8"/>
        <v>0.21818181818181817</v>
      </c>
      <c r="M76" s="18">
        <v>15</v>
      </c>
      <c r="N76" s="30">
        <f t="shared" si="9"/>
        <v>0.13636363636363635</v>
      </c>
    </row>
    <row r="77" spans="1:14" ht="12.75">
      <c r="A77" s="24">
        <v>75</v>
      </c>
      <c r="B77" s="25" t="s">
        <v>84</v>
      </c>
      <c r="C77" s="26">
        <v>3764</v>
      </c>
      <c r="D77" s="17">
        <v>1621</v>
      </c>
      <c r="E77" s="18">
        <f>1038+50</f>
        <v>1088</v>
      </c>
      <c r="F77" s="27">
        <f t="shared" si="5"/>
        <v>0.6711906230721777</v>
      </c>
      <c r="G77" s="18">
        <v>93</v>
      </c>
      <c r="H77" s="20">
        <f t="shared" si="6"/>
        <v>995</v>
      </c>
      <c r="I77" s="18">
        <v>638</v>
      </c>
      <c r="J77" s="28">
        <f t="shared" si="7"/>
        <v>0.6412060301507537</v>
      </c>
      <c r="K77" s="18">
        <v>93</v>
      </c>
      <c r="L77" s="29">
        <f t="shared" si="8"/>
        <v>0.09346733668341708</v>
      </c>
      <c r="M77" s="18">
        <f>214+50</f>
        <v>264</v>
      </c>
      <c r="N77" s="30">
        <f t="shared" si="9"/>
        <v>0.26532663316582916</v>
      </c>
    </row>
    <row r="78" spans="1:14" ht="12.75">
      <c r="A78" s="24">
        <v>76</v>
      </c>
      <c r="B78" s="32" t="s">
        <v>85</v>
      </c>
      <c r="C78" s="26">
        <v>2371</v>
      </c>
      <c r="D78" s="17">
        <v>1992</v>
      </c>
      <c r="E78" s="18">
        <v>863</v>
      </c>
      <c r="F78" s="27">
        <f t="shared" si="5"/>
        <v>0.43323293172690763</v>
      </c>
      <c r="G78" s="18">
        <v>49</v>
      </c>
      <c r="H78" s="20">
        <f t="shared" si="6"/>
        <v>814</v>
      </c>
      <c r="I78" s="18">
        <v>577</v>
      </c>
      <c r="J78" s="28">
        <f t="shared" si="7"/>
        <v>0.7088452088452089</v>
      </c>
      <c r="K78" s="18">
        <v>101</v>
      </c>
      <c r="L78" s="29">
        <f t="shared" si="8"/>
        <v>0.12407862407862408</v>
      </c>
      <c r="M78" s="18">
        <v>136</v>
      </c>
      <c r="N78" s="30">
        <f t="shared" si="9"/>
        <v>0.16707616707616707</v>
      </c>
    </row>
    <row r="79" spans="1:14" ht="12.75">
      <c r="A79" s="24">
        <v>77</v>
      </c>
      <c r="B79" s="32" t="s">
        <v>86</v>
      </c>
      <c r="C79" s="26">
        <v>2481</v>
      </c>
      <c r="D79" s="17">
        <v>848</v>
      </c>
      <c r="E79" s="18">
        <v>461</v>
      </c>
      <c r="F79" s="27">
        <f t="shared" si="5"/>
        <v>0.5436320754716981</v>
      </c>
      <c r="G79" s="18">
        <v>31</v>
      </c>
      <c r="H79" s="20">
        <f t="shared" si="6"/>
        <v>430</v>
      </c>
      <c r="I79" s="18">
        <v>279</v>
      </c>
      <c r="J79" s="28">
        <f t="shared" si="7"/>
        <v>0.6488372093023256</v>
      </c>
      <c r="K79" s="18">
        <v>54</v>
      </c>
      <c r="L79" s="29">
        <f t="shared" si="8"/>
        <v>0.12558139534883722</v>
      </c>
      <c r="M79" s="18">
        <v>97</v>
      </c>
      <c r="N79" s="30">
        <f t="shared" si="9"/>
        <v>0.2255813953488372</v>
      </c>
    </row>
    <row r="80" spans="1:14" ht="12.75">
      <c r="A80" s="24">
        <v>78</v>
      </c>
      <c r="B80" s="32" t="s">
        <v>87</v>
      </c>
      <c r="C80" s="26">
        <v>1501</v>
      </c>
      <c r="D80" s="17">
        <v>775</v>
      </c>
      <c r="E80" s="18">
        <v>463</v>
      </c>
      <c r="F80" s="27">
        <f t="shared" si="5"/>
        <v>0.5974193548387097</v>
      </c>
      <c r="G80" s="18">
        <v>34</v>
      </c>
      <c r="H80" s="20">
        <f t="shared" si="6"/>
        <v>429</v>
      </c>
      <c r="I80" s="18">
        <v>285</v>
      </c>
      <c r="J80" s="28">
        <f t="shared" si="7"/>
        <v>0.6643356643356644</v>
      </c>
      <c r="K80" s="18">
        <v>76</v>
      </c>
      <c r="L80" s="29">
        <f t="shared" si="8"/>
        <v>0.17715617715617715</v>
      </c>
      <c r="M80" s="18">
        <v>66</v>
      </c>
      <c r="N80" s="30">
        <f t="shared" si="9"/>
        <v>0.15384615384615385</v>
      </c>
    </row>
    <row r="81" spans="1:14" ht="12.75">
      <c r="A81" s="24">
        <v>79</v>
      </c>
      <c r="B81" s="25" t="s">
        <v>88</v>
      </c>
      <c r="C81" s="26">
        <v>297</v>
      </c>
      <c r="D81" s="17"/>
      <c r="E81" s="18"/>
      <c r="F81" s="27" t="e">
        <f t="shared" si="5"/>
        <v>#DIV/0!</v>
      </c>
      <c r="G81" s="18"/>
      <c r="H81" s="20">
        <f t="shared" si="6"/>
        <v>0</v>
      </c>
      <c r="I81" s="18"/>
      <c r="J81" s="28" t="e">
        <f t="shared" si="7"/>
        <v>#DIV/0!</v>
      </c>
      <c r="K81" s="18"/>
      <c r="L81" s="29" t="e">
        <f t="shared" si="8"/>
        <v>#DIV/0!</v>
      </c>
      <c r="M81" s="18"/>
      <c r="N81" s="30" t="e">
        <f t="shared" si="9"/>
        <v>#DIV/0!</v>
      </c>
    </row>
    <row r="82" spans="1:14" ht="12.75">
      <c r="A82" s="24">
        <v>80</v>
      </c>
      <c r="B82" s="25" t="s">
        <v>89</v>
      </c>
      <c r="C82" s="26">
        <v>1946</v>
      </c>
      <c r="D82" s="17">
        <v>688</v>
      </c>
      <c r="E82" s="18">
        <v>563</v>
      </c>
      <c r="F82" s="27">
        <f t="shared" si="5"/>
        <v>0.8183139534883721</v>
      </c>
      <c r="G82" s="18">
        <v>9</v>
      </c>
      <c r="H82" s="20">
        <f t="shared" si="6"/>
        <v>554</v>
      </c>
      <c r="I82" s="18">
        <v>462</v>
      </c>
      <c r="J82" s="28">
        <f t="shared" si="7"/>
        <v>0.8339350180505415</v>
      </c>
      <c r="K82" s="18">
        <v>23</v>
      </c>
      <c r="L82" s="29">
        <f t="shared" si="8"/>
        <v>0.04151624548736462</v>
      </c>
      <c r="M82" s="18">
        <v>69</v>
      </c>
      <c r="N82" s="30">
        <f t="shared" si="9"/>
        <v>0.12454873646209386</v>
      </c>
    </row>
    <row r="83" spans="1:14" ht="12.75">
      <c r="A83" s="24">
        <v>81</v>
      </c>
      <c r="B83" s="32" t="s">
        <v>90</v>
      </c>
      <c r="C83" s="26">
        <v>680</v>
      </c>
      <c r="D83" s="17">
        <v>485</v>
      </c>
      <c r="E83" s="18">
        <v>333</v>
      </c>
      <c r="F83" s="27">
        <f t="shared" si="5"/>
        <v>0.6865979381443299</v>
      </c>
      <c r="G83" s="18">
        <v>30</v>
      </c>
      <c r="H83" s="20">
        <f t="shared" si="6"/>
        <v>303</v>
      </c>
      <c r="I83" s="18">
        <v>96</v>
      </c>
      <c r="J83" s="28">
        <f t="shared" si="7"/>
        <v>0.31683168316831684</v>
      </c>
      <c r="K83" s="18">
        <v>60</v>
      </c>
      <c r="L83" s="29">
        <f t="shared" si="8"/>
        <v>0.19801980198019803</v>
      </c>
      <c r="M83" s="18">
        <v>147</v>
      </c>
      <c r="N83" s="30">
        <f t="shared" si="9"/>
        <v>0.48514851485148514</v>
      </c>
    </row>
    <row r="84" spans="1:14" ht="12.75">
      <c r="A84" s="24">
        <v>82</v>
      </c>
      <c r="B84" s="32" t="s">
        <v>91</v>
      </c>
      <c r="C84" s="26">
        <v>325</v>
      </c>
      <c r="D84" s="17">
        <v>203</v>
      </c>
      <c r="E84" s="18">
        <v>111</v>
      </c>
      <c r="F84" s="27">
        <f t="shared" si="5"/>
        <v>0.5467980295566502</v>
      </c>
      <c r="G84" s="18">
        <v>7</v>
      </c>
      <c r="H84" s="20">
        <f t="shared" si="6"/>
        <v>104</v>
      </c>
      <c r="I84" s="18">
        <v>49</v>
      </c>
      <c r="J84" s="28">
        <f t="shared" si="7"/>
        <v>0.47115384615384615</v>
      </c>
      <c r="K84" s="18">
        <v>41</v>
      </c>
      <c r="L84" s="29">
        <f t="shared" si="8"/>
        <v>0.3942307692307692</v>
      </c>
      <c r="M84" s="18">
        <v>14</v>
      </c>
      <c r="N84" s="30">
        <f t="shared" si="9"/>
        <v>0.1346153846153846</v>
      </c>
    </row>
    <row r="85" spans="1:14" ht="12.75">
      <c r="A85" s="24">
        <v>83</v>
      </c>
      <c r="B85" s="32" t="s">
        <v>92</v>
      </c>
      <c r="C85" s="26">
        <v>1276</v>
      </c>
      <c r="D85" s="17">
        <v>781</v>
      </c>
      <c r="E85" s="18">
        <v>483</v>
      </c>
      <c r="F85" s="27">
        <f t="shared" si="5"/>
        <v>0.618437900128041</v>
      </c>
      <c r="G85" s="18">
        <v>17</v>
      </c>
      <c r="H85" s="20">
        <f t="shared" si="6"/>
        <v>466</v>
      </c>
      <c r="I85" s="18">
        <v>196</v>
      </c>
      <c r="J85" s="28">
        <f t="shared" si="7"/>
        <v>0.4206008583690987</v>
      </c>
      <c r="K85" s="18">
        <v>112</v>
      </c>
      <c r="L85" s="29">
        <f t="shared" si="8"/>
        <v>0.24034334763948498</v>
      </c>
      <c r="M85" s="18">
        <v>158</v>
      </c>
      <c r="N85" s="30">
        <f t="shared" si="9"/>
        <v>0.33905579399141633</v>
      </c>
    </row>
    <row r="86" spans="1:14" ht="12.75">
      <c r="A86" s="24">
        <v>84</v>
      </c>
      <c r="B86" s="25" t="s">
        <v>93</v>
      </c>
      <c r="C86" s="26">
        <v>669</v>
      </c>
      <c r="D86" s="17">
        <v>475</v>
      </c>
      <c r="E86" s="18">
        <v>238</v>
      </c>
      <c r="F86" s="27">
        <f t="shared" si="5"/>
        <v>0.5010526315789474</v>
      </c>
      <c r="G86" s="18">
        <v>18</v>
      </c>
      <c r="H86" s="20">
        <f t="shared" si="6"/>
        <v>220</v>
      </c>
      <c r="I86" s="18">
        <v>114</v>
      </c>
      <c r="J86" s="28">
        <f t="shared" si="7"/>
        <v>0.5181818181818182</v>
      </c>
      <c r="K86" s="18">
        <v>63</v>
      </c>
      <c r="L86" s="29">
        <f t="shared" si="8"/>
        <v>0.2863636363636364</v>
      </c>
      <c r="M86" s="18">
        <v>43</v>
      </c>
      <c r="N86" s="30">
        <f t="shared" si="9"/>
        <v>0.19545454545454546</v>
      </c>
    </row>
    <row r="87" spans="1:14" ht="12.75">
      <c r="A87" s="24">
        <v>85</v>
      </c>
      <c r="B87" s="32" t="s">
        <v>94</v>
      </c>
      <c r="C87" s="26">
        <v>600</v>
      </c>
      <c r="D87" s="17">
        <v>307</v>
      </c>
      <c r="E87" s="18">
        <v>145</v>
      </c>
      <c r="F87" s="27">
        <f t="shared" si="5"/>
        <v>0.4723127035830619</v>
      </c>
      <c r="G87" s="18">
        <v>6</v>
      </c>
      <c r="H87" s="20">
        <f t="shared" si="6"/>
        <v>139</v>
      </c>
      <c r="I87" s="18">
        <v>103</v>
      </c>
      <c r="J87" s="28">
        <f t="shared" si="7"/>
        <v>0.7410071942446043</v>
      </c>
      <c r="K87" s="18">
        <v>16</v>
      </c>
      <c r="L87" s="29">
        <f t="shared" si="8"/>
        <v>0.11510791366906475</v>
      </c>
      <c r="M87" s="18">
        <v>20</v>
      </c>
      <c r="N87" s="30">
        <f t="shared" si="9"/>
        <v>0.14388489208633093</v>
      </c>
    </row>
    <row r="88" spans="1:14" ht="12.75">
      <c r="A88" s="24">
        <v>86</v>
      </c>
      <c r="B88" s="32" t="s">
        <v>95</v>
      </c>
      <c r="C88" s="26">
        <v>351</v>
      </c>
      <c r="D88" s="17">
        <v>334</v>
      </c>
      <c r="E88" s="18">
        <v>190</v>
      </c>
      <c r="F88" s="27">
        <f t="shared" si="5"/>
        <v>0.5688622754491018</v>
      </c>
      <c r="G88" s="18">
        <v>11</v>
      </c>
      <c r="H88" s="20">
        <f t="shared" si="6"/>
        <v>179</v>
      </c>
      <c r="I88" s="18">
        <v>108</v>
      </c>
      <c r="J88" s="28">
        <f t="shared" si="7"/>
        <v>0.6033519553072626</v>
      </c>
      <c r="K88" s="18">
        <v>34</v>
      </c>
      <c r="L88" s="29">
        <f t="shared" si="8"/>
        <v>0.18994413407821228</v>
      </c>
      <c r="M88" s="18">
        <v>37</v>
      </c>
      <c r="N88" s="30">
        <f t="shared" si="9"/>
        <v>0.20670391061452514</v>
      </c>
    </row>
    <row r="89" spans="1:14" ht="12.75">
      <c r="A89" s="24">
        <v>87</v>
      </c>
      <c r="B89" s="32" t="s">
        <v>96</v>
      </c>
      <c r="C89" s="26">
        <v>1005</v>
      </c>
      <c r="D89" s="17">
        <v>402</v>
      </c>
      <c r="E89" s="18">
        <v>221</v>
      </c>
      <c r="F89" s="27">
        <f t="shared" si="5"/>
        <v>0.5497512437810945</v>
      </c>
      <c r="G89" s="18">
        <v>53</v>
      </c>
      <c r="H89" s="20">
        <f t="shared" si="6"/>
        <v>168</v>
      </c>
      <c r="I89" s="18">
        <v>83</v>
      </c>
      <c r="J89" s="28">
        <f t="shared" si="7"/>
        <v>0.49404761904761907</v>
      </c>
      <c r="K89" s="18">
        <v>24</v>
      </c>
      <c r="L89" s="29">
        <f t="shared" si="8"/>
        <v>0.14285714285714285</v>
      </c>
      <c r="M89" s="18">
        <v>61</v>
      </c>
      <c r="N89" s="30">
        <f t="shared" si="9"/>
        <v>0.3630952380952381</v>
      </c>
    </row>
    <row r="90" spans="1:14" ht="12.75">
      <c r="A90" s="24">
        <v>88</v>
      </c>
      <c r="B90" s="32" t="s">
        <v>97</v>
      </c>
      <c r="C90" s="26">
        <v>264</v>
      </c>
      <c r="D90" s="17">
        <v>204</v>
      </c>
      <c r="E90" s="18">
        <v>50</v>
      </c>
      <c r="F90" s="27">
        <f t="shared" si="5"/>
        <v>0.24509803921568626</v>
      </c>
      <c r="G90" s="18">
        <v>0</v>
      </c>
      <c r="H90" s="20">
        <f t="shared" si="6"/>
        <v>50</v>
      </c>
      <c r="I90" s="18">
        <v>28</v>
      </c>
      <c r="J90" s="28">
        <f t="shared" si="7"/>
        <v>0.56</v>
      </c>
      <c r="K90" s="18">
        <v>8</v>
      </c>
      <c r="L90" s="29">
        <f t="shared" si="8"/>
        <v>0.16</v>
      </c>
      <c r="M90" s="18">
        <v>14</v>
      </c>
      <c r="N90" s="30">
        <f t="shared" si="9"/>
        <v>0.28</v>
      </c>
    </row>
    <row r="91" spans="1:14" ht="12.75">
      <c r="A91" s="24">
        <v>89</v>
      </c>
      <c r="B91" s="32" t="s">
        <v>98</v>
      </c>
      <c r="C91" s="26">
        <v>652</v>
      </c>
      <c r="D91" s="17">
        <v>213</v>
      </c>
      <c r="E91" s="18">
        <v>152</v>
      </c>
      <c r="F91" s="27">
        <f t="shared" si="5"/>
        <v>0.7136150234741784</v>
      </c>
      <c r="G91" s="18">
        <v>34</v>
      </c>
      <c r="H91" s="20">
        <f t="shared" si="6"/>
        <v>118</v>
      </c>
      <c r="I91" s="18">
        <v>58</v>
      </c>
      <c r="J91" s="28">
        <f t="shared" si="7"/>
        <v>0.4915254237288136</v>
      </c>
      <c r="K91" s="18">
        <v>34</v>
      </c>
      <c r="L91" s="29">
        <f t="shared" si="8"/>
        <v>0.288135593220339</v>
      </c>
      <c r="M91" s="18">
        <v>26</v>
      </c>
      <c r="N91" s="30">
        <f t="shared" si="9"/>
        <v>0.22033898305084745</v>
      </c>
    </row>
    <row r="92" spans="1:14" ht="12.75">
      <c r="A92" s="24">
        <v>90</v>
      </c>
      <c r="B92" s="32" t="s">
        <v>99</v>
      </c>
      <c r="C92" s="26">
        <v>154</v>
      </c>
      <c r="D92" s="17">
        <v>139</v>
      </c>
      <c r="E92" s="18">
        <v>77</v>
      </c>
      <c r="F92" s="27">
        <f t="shared" si="5"/>
        <v>0.5539568345323741</v>
      </c>
      <c r="G92" s="18">
        <v>5</v>
      </c>
      <c r="H92" s="20">
        <f t="shared" si="6"/>
        <v>72</v>
      </c>
      <c r="I92" s="18">
        <v>37</v>
      </c>
      <c r="J92" s="28">
        <f t="shared" si="7"/>
        <v>0.5138888888888888</v>
      </c>
      <c r="K92" s="18">
        <v>17</v>
      </c>
      <c r="L92" s="29">
        <f t="shared" si="8"/>
        <v>0.2361111111111111</v>
      </c>
      <c r="M92" s="18">
        <v>18</v>
      </c>
      <c r="N92" s="30">
        <f t="shared" si="9"/>
        <v>0.25</v>
      </c>
    </row>
    <row r="93" spans="1:14" ht="12.75">
      <c r="A93" s="24">
        <v>91</v>
      </c>
      <c r="B93" s="25" t="s">
        <v>100</v>
      </c>
      <c r="C93" s="26">
        <v>2025</v>
      </c>
      <c r="D93" s="17">
        <v>1004</v>
      </c>
      <c r="E93" s="18">
        <v>669</v>
      </c>
      <c r="F93" s="27">
        <f t="shared" si="5"/>
        <v>0.6663346613545816</v>
      </c>
      <c r="G93" s="18">
        <v>63</v>
      </c>
      <c r="H93" s="20">
        <f t="shared" si="6"/>
        <v>606</v>
      </c>
      <c r="I93" s="18">
        <v>409</v>
      </c>
      <c r="J93" s="28">
        <f t="shared" si="7"/>
        <v>0.6749174917491749</v>
      </c>
      <c r="K93" s="18">
        <v>76</v>
      </c>
      <c r="L93" s="29">
        <f t="shared" si="8"/>
        <v>0.1254125412541254</v>
      </c>
      <c r="M93" s="18">
        <v>121</v>
      </c>
      <c r="N93" s="30">
        <f t="shared" si="9"/>
        <v>0.19966996699669967</v>
      </c>
    </row>
    <row r="94" spans="1:14" ht="12.75">
      <c r="A94" s="24">
        <v>92</v>
      </c>
      <c r="B94" s="25" t="s">
        <v>101</v>
      </c>
      <c r="C94" s="26">
        <v>5637</v>
      </c>
      <c r="D94" s="17">
        <v>1747</v>
      </c>
      <c r="E94" s="18">
        <v>1086</v>
      </c>
      <c r="F94" s="27">
        <f t="shared" si="5"/>
        <v>0.6216370921579851</v>
      </c>
      <c r="G94" s="18">
        <v>78</v>
      </c>
      <c r="H94" s="20">
        <f t="shared" si="6"/>
        <v>1008</v>
      </c>
      <c r="I94" s="18">
        <v>764</v>
      </c>
      <c r="J94" s="28">
        <f t="shared" si="7"/>
        <v>0.7579365079365079</v>
      </c>
      <c r="K94" s="18">
        <v>111</v>
      </c>
      <c r="L94" s="29">
        <f t="shared" si="8"/>
        <v>0.11011904761904762</v>
      </c>
      <c r="M94" s="18">
        <v>133</v>
      </c>
      <c r="N94" s="30">
        <f t="shared" si="9"/>
        <v>0.13194444444444445</v>
      </c>
    </row>
    <row r="95" spans="1:14" ht="12.75">
      <c r="A95" s="24">
        <v>93</v>
      </c>
      <c r="B95" s="32" t="s">
        <v>102</v>
      </c>
      <c r="C95" s="26">
        <v>9353</v>
      </c>
      <c r="D95" s="17">
        <v>4245</v>
      </c>
      <c r="E95" s="18">
        <v>1971</v>
      </c>
      <c r="F95" s="27">
        <f t="shared" si="5"/>
        <v>0.46431095406360423</v>
      </c>
      <c r="G95" s="18">
        <v>196</v>
      </c>
      <c r="H95" s="20">
        <f t="shared" si="6"/>
        <v>1775</v>
      </c>
      <c r="I95" s="18">
        <v>1391</v>
      </c>
      <c r="J95" s="28">
        <f t="shared" si="7"/>
        <v>0.783661971830986</v>
      </c>
      <c r="K95" s="18">
        <v>172</v>
      </c>
      <c r="L95" s="29">
        <f t="shared" si="8"/>
        <v>0.09690140845070423</v>
      </c>
      <c r="M95" s="18">
        <v>212</v>
      </c>
      <c r="N95" s="30">
        <f t="shared" si="9"/>
        <v>0.11943661971830986</v>
      </c>
    </row>
    <row r="96" spans="1:14" ht="12.75">
      <c r="A96" s="24">
        <v>94</v>
      </c>
      <c r="B96" s="25" t="s">
        <v>103</v>
      </c>
      <c r="C96" s="26">
        <v>10124</v>
      </c>
      <c r="D96" s="17">
        <v>4059</v>
      </c>
      <c r="E96" s="18">
        <v>1984</v>
      </c>
      <c r="F96" s="27">
        <f t="shared" si="5"/>
        <v>0.48879034244887903</v>
      </c>
      <c r="G96" s="18">
        <v>413</v>
      </c>
      <c r="H96" s="20">
        <f t="shared" si="6"/>
        <v>1571</v>
      </c>
      <c r="I96" s="18">
        <v>1034</v>
      </c>
      <c r="J96" s="28">
        <f t="shared" si="7"/>
        <v>0.6581795035009548</v>
      </c>
      <c r="K96" s="18">
        <v>185</v>
      </c>
      <c r="L96" s="29">
        <f t="shared" si="8"/>
        <v>0.11775938892425207</v>
      </c>
      <c r="M96" s="18">
        <v>352</v>
      </c>
      <c r="N96" s="30">
        <f t="shared" si="9"/>
        <v>0.22406110757479314</v>
      </c>
    </row>
    <row r="97" spans="1:14" ht="13.5" thickBot="1">
      <c r="A97" s="24">
        <v>95</v>
      </c>
      <c r="B97" s="25" t="s">
        <v>104</v>
      </c>
      <c r="C97" s="26">
        <v>2669</v>
      </c>
      <c r="D97" s="17">
        <v>1143</v>
      </c>
      <c r="E97" s="18">
        <v>486</v>
      </c>
      <c r="F97" s="27">
        <f t="shared" si="5"/>
        <v>0.4251968503937008</v>
      </c>
      <c r="G97" s="18">
        <v>222</v>
      </c>
      <c r="H97" s="20">
        <f t="shared" si="6"/>
        <v>264</v>
      </c>
      <c r="I97" s="18">
        <v>159</v>
      </c>
      <c r="J97" s="28">
        <f t="shared" si="7"/>
        <v>0.6022727272727273</v>
      </c>
      <c r="K97" s="18">
        <v>59</v>
      </c>
      <c r="L97" s="29">
        <f t="shared" si="8"/>
        <v>0.22348484848484848</v>
      </c>
      <c r="M97" s="18">
        <v>46</v>
      </c>
      <c r="N97" s="30">
        <f t="shared" si="9"/>
        <v>0.17424242424242425</v>
      </c>
    </row>
    <row r="98" spans="1:14" ht="13.5" thickBot="1">
      <c r="A98" s="44"/>
      <c r="B98" s="2" t="s">
        <v>105</v>
      </c>
      <c r="C98" s="45">
        <f>SUM(C2:C97)</f>
        <v>132077</v>
      </c>
      <c r="D98" s="45">
        <f>SUM(D2:D97)</f>
        <v>78779</v>
      </c>
      <c r="E98" s="46">
        <f>SUM(E2:E97)</f>
        <v>40010</v>
      </c>
      <c r="F98" s="47">
        <f>E98/D98</f>
        <v>0.5078764645400424</v>
      </c>
      <c r="G98" s="46">
        <f>SUM(G2:G97)</f>
        <v>3662</v>
      </c>
      <c r="H98" s="46">
        <f>SUM(H2:H97)</f>
        <v>36348</v>
      </c>
      <c r="I98" s="46">
        <f>SUM(I2:I97)</f>
        <v>21975</v>
      </c>
      <c r="J98" s="48">
        <f>I98/H98</f>
        <v>0.604572466160449</v>
      </c>
      <c r="K98" s="46">
        <f>SUM(K2:K97)</f>
        <v>5423</v>
      </c>
      <c r="L98" s="47">
        <f>K98/H98</f>
        <v>0.14919665456146142</v>
      </c>
      <c r="M98" s="46">
        <f>SUM(M2:M97)</f>
        <v>8941</v>
      </c>
      <c r="N98" s="49">
        <f>M98/H98</f>
        <v>0.24598327280730714</v>
      </c>
    </row>
    <row r="100" ht="12.75">
      <c r="B100" s="50" t="s">
        <v>106</v>
      </c>
    </row>
    <row r="101" ht="12.75">
      <c r="B101" s="52" t="s">
        <v>110</v>
      </c>
    </row>
    <row r="102" ht="12.75">
      <c r="B102" s="51" t="s">
        <v>107</v>
      </c>
    </row>
    <row r="103" ht="12.75">
      <c r="B103" s="51" t="s">
        <v>108</v>
      </c>
    </row>
    <row r="104" ht="12.75">
      <c r="B104" s="51" t="s">
        <v>109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p.millet</dc:creator>
  <cp:keywords/>
  <dc:description/>
  <cp:lastModifiedBy>p.millet</cp:lastModifiedBy>
  <dcterms:created xsi:type="dcterms:W3CDTF">2008-11-02T10:01:10Z</dcterms:created>
  <dcterms:modified xsi:type="dcterms:W3CDTF">2008-11-02T10:06:36Z</dcterms:modified>
  <cp:category/>
  <cp:version/>
  <cp:contentType/>
  <cp:contentStatus/>
</cp:coreProperties>
</file>